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genaar\Documents\Peter PB\Dorpsplan 2014\Werkgroepen\Veilig verkeer en infrastructuur\2016\"/>
    </mc:Choice>
  </mc:AlternateContent>
  <bookViews>
    <workbookView xWindow="0" yWindow="0" windowWidth="24000" windowHeight="9735" activeTab="4"/>
  </bookViews>
  <sheets>
    <sheet name="Blad3" sheetId="6" r:id="rId1"/>
    <sheet name="Blad2" sheetId="5" r:id="rId2"/>
    <sheet name="fietsers" sheetId="4" r:id="rId3"/>
    <sheet name="auto's" sheetId="3" r:id="rId4"/>
    <sheet name="totaal overzicht" sheetId="2" r:id="rId5"/>
    <sheet name="Blad1" sheetId="1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3" l="1"/>
  <c r="T10" i="3"/>
  <c r="S10" i="3"/>
  <c r="R10" i="3"/>
  <c r="Q10" i="3"/>
  <c r="P10" i="3"/>
  <c r="O10" i="3"/>
  <c r="I10" i="3"/>
  <c r="H10" i="3"/>
  <c r="G10" i="3"/>
  <c r="F10" i="3"/>
  <c r="E10" i="3"/>
  <c r="D10" i="3"/>
  <c r="C10" i="3"/>
  <c r="V10" i="4"/>
  <c r="I10" i="4"/>
  <c r="V9" i="4"/>
  <c r="V8" i="4"/>
  <c r="V7" i="4"/>
  <c r="V6" i="4"/>
  <c r="V5" i="4"/>
  <c r="V4" i="4"/>
  <c r="R35" i="3"/>
  <c r="Q35" i="3"/>
  <c r="T34" i="3"/>
  <c r="S34" i="3"/>
  <c r="P34" i="3"/>
  <c r="O34" i="3"/>
  <c r="S27" i="3"/>
  <c r="R27" i="3"/>
  <c r="Q27" i="3"/>
  <c r="T26" i="3"/>
  <c r="P26" i="3"/>
  <c r="O26" i="3"/>
  <c r="T19" i="3"/>
  <c r="S19" i="3"/>
  <c r="R19" i="3"/>
  <c r="Q19" i="3"/>
  <c r="P19" i="3"/>
  <c r="O19" i="3"/>
  <c r="T18" i="3"/>
  <c r="T20" i="3" s="1"/>
  <c r="T21" i="3" s="1"/>
  <c r="S18" i="3"/>
  <c r="S20" i="3" s="1"/>
  <c r="S21" i="3" s="1"/>
  <c r="R18" i="3"/>
  <c r="R20" i="3" s="1"/>
  <c r="R21" i="3" s="1"/>
  <c r="Q18" i="3"/>
  <c r="P18" i="3"/>
  <c r="O18" i="3"/>
  <c r="O20" i="3" s="1"/>
  <c r="O21" i="3" s="1"/>
  <c r="T14" i="3"/>
  <c r="S14" i="3"/>
  <c r="R14" i="3"/>
  <c r="Q14" i="3"/>
  <c r="P14" i="3"/>
  <c r="O14" i="3"/>
  <c r="T13" i="3"/>
  <c r="T15" i="3" s="1"/>
  <c r="T16" i="3" s="1"/>
  <c r="S13" i="3"/>
  <c r="S15" i="3" s="1"/>
  <c r="S16" i="3" s="1"/>
  <c r="R13" i="3"/>
  <c r="R15" i="3" s="1"/>
  <c r="R16" i="3" s="1"/>
  <c r="Q13" i="3"/>
  <c r="P13" i="3"/>
  <c r="P15" i="3" s="1"/>
  <c r="P16" i="3" s="1"/>
  <c r="O13" i="3"/>
  <c r="O15" i="3" s="1"/>
  <c r="O16" i="3" s="1"/>
  <c r="U34" i="2"/>
  <c r="T34" i="2"/>
  <c r="S34" i="2"/>
  <c r="R34" i="2"/>
  <c r="Q34" i="2"/>
  <c r="P34" i="2"/>
  <c r="V33" i="2"/>
  <c r="V32" i="2"/>
  <c r="V31" i="2"/>
  <c r="V30" i="2"/>
  <c r="V29" i="2"/>
  <c r="V28" i="2"/>
  <c r="V34" i="2" s="1"/>
  <c r="U26" i="2"/>
  <c r="T26" i="2"/>
  <c r="S26" i="2"/>
  <c r="R26" i="2"/>
  <c r="Q26" i="2"/>
  <c r="P26" i="2"/>
  <c r="V25" i="2"/>
  <c r="V24" i="2"/>
  <c r="V23" i="2"/>
  <c r="V22" i="2"/>
  <c r="V21" i="2"/>
  <c r="V20" i="2"/>
  <c r="V26" i="2" s="1"/>
  <c r="U18" i="2"/>
  <c r="T18" i="2"/>
  <c r="S18" i="2"/>
  <c r="R18" i="2"/>
  <c r="Q18" i="2"/>
  <c r="P18" i="2"/>
  <c r="V17" i="2"/>
  <c r="V16" i="2"/>
  <c r="V15" i="2"/>
  <c r="V14" i="2"/>
  <c r="V13" i="2"/>
  <c r="V12" i="2"/>
  <c r="V18" i="2" s="1"/>
  <c r="U10" i="2"/>
  <c r="T10" i="2"/>
  <c r="S10" i="2"/>
  <c r="R10" i="2"/>
  <c r="Q10" i="2"/>
  <c r="P10" i="2"/>
  <c r="V9" i="2"/>
  <c r="V8" i="2"/>
  <c r="V7" i="2"/>
  <c r="V6" i="2"/>
  <c r="V5" i="2"/>
  <c r="V4" i="2"/>
  <c r="V10" i="2" s="1"/>
  <c r="P20" i="3" l="1"/>
  <c r="P21" i="3" s="1"/>
  <c r="Q15" i="3"/>
  <c r="Q16" i="3" s="1"/>
  <c r="Q20" i="3"/>
  <c r="Q21" i="3" s="1"/>
  <c r="G26" i="3" l="1"/>
  <c r="F26" i="3"/>
  <c r="E26" i="3"/>
  <c r="F34" i="3"/>
  <c r="E34" i="3"/>
  <c r="I4" i="4" l="1"/>
  <c r="I5" i="4"/>
  <c r="I6" i="4"/>
  <c r="I7" i="4"/>
  <c r="I8" i="4"/>
  <c r="I9" i="4"/>
  <c r="D34" i="3"/>
  <c r="G34" i="3"/>
  <c r="H34" i="3"/>
  <c r="C34" i="3"/>
  <c r="H26" i="3"/>
  <c r="D26" i="3"/>
  <c r="C26" i="3"/>
  <c r="D18" i="3"/>
  <c r="E18" i="3"/>
  <c r="F18" i="3"/>
  <c r="G18" i="3"/>
  <c r="H18" i="3"/>
  <c r="C18" i="3"/>
  <c r="E19" i="3"/>
  <c r="F19" i="3"/>
  <c r="G19" i="3"/>
  <c r="H19" i="3"/>
  <c r="D19" i="3"/>
  <c r="C19" i="3"/>
  <c r="E13" i="3"/>
  <c r="F13" i="3"/>
  <c r="G13" i="3"/>
  <c r="H13" i="3"/>
  <c r="E14" i="3"/>
  <c r="F14" i="3"/>
  <c r="G14" i="3"/>
  <c r="H14" i="3"/>
  <c r="D14" i="3"/>
  <c r="C14" i="3"/>
  <c r="D13" i="3"/>
  <c r="C13" i="3"/>
  <c r="C20" i="3" l="1"/>
  <c r="C21" i="3" s="1"/>
  <c r="E20" i="3"/>
  <c r="E21" i="3" s="1"/>
  <c r="I34" i="3"/>
  <c r="I26" i="3"/>
  <c r="D20" i="3"/>
  <c r="D21" i="3" s="1"/>
  <c r="G20" i="3"/>
  <c r="G21" i="3" s="1"/>
  <c r="H20" i="3"/>
  <c r="H21" i="3" s="1"/>
  <c r="D15" i="3"/>
  <c r="D16" i="3" s="1"/>
  <c r="F20" i="3"/>
  <c r="F21" i="3" s="1"/>
  <c r="C15" i="3"/>
  <c r="C16" i="3" s="1"/>
  <c r="G15" i="3"/>
  <c r="G16" i="3" s="1"/>
  <c r="H15" i="3"/>
  <c r="H16" i="3" s="1"/>
  <c r="F15" i="3"/>
  <c r="F16" i="3" s="1"/>
  <c r="E15" i="3"/>
  <c r="E16" i="3" s="1"/>
  <c r="I33" i="2"/>
  <c r="I32" i="2"/>
  <c r="I31" i="2"/>
  <c r="I30" i="2"/>
  <c r="I29" i="2"/>
  <c r="I28" i="2"/>
  <c r="I25" i="2"/>
  <c r="I24" i="2"/>
  <c r="I23" i="2"/>
  <c r="I22" i="2"/>
  <c r="I21" i="2"/>
  <c r="I20" i="2"/>
  <c r="I17" i="2"/>
  <c r="I16" i="2"/>
  <c r="I15" i="2"/>
  <c r="I14" i="2"/>
  <c r="I13" i="2"/>
  <c r="I12" i="2"/>
  <c r="I9" i="2"/>
  <c r="I8" i="2"/>
  <c r="I7" i="2"/>
  <c r="I6" i="2"/>
  <c r="I5" i="2"/>
  <c r="I4" i="2"/>
  <c r="C34" i="2"/>
  <c r="D34" i="2"/>
  <c r="E34" i="2"/>
  <c r="F34" i="2"/>
  <c r="G34" i="2"/>
  <c r="H34" i="2"/>
  <c r="C26" i="2"/>
  <c r="D26" i="2"/>
  <c r="E26" i="2"/>
  <c r="F26" i="2"/>
  <c r="G26" i="2"/>
  <c r="H26" i="2"/>
  <c r="C18" i="2"/>
  <c r="D18" i="2"/>
  <c r="E18" i="2"/>
  <c r="F18" i="2"/>
  <c r="G18" i="2"/>
  <c r="H18" i="2"/>
  <c r="C10" i="2"/>
  <c r="D10" i="2"/>
  <c r="E10" i="2"/>
  <c r="F10" i="2"/>
  <c r="G10" i="2"/>
  <c r="H10" i="2"/>
  <c r="I18" i="2" l="1"/>
  <c r="I10" i="2"/>
  <c r="I34" i="2"/>
  <c r="I26" i="2"/>
</calcChain>
</file>

<file path=xl/sharedStrings.xml><?xml version="1.0" encoding="utf-8"?>
<sst xmlns="http://schemas.openxmlformats.org/spreadsheetml/2006/main" count="364" uniqueCount="61">
  <si>
    <t>Fietsers</t>
  </si>
  <si>
    <t>Auto's en</t>
  </si>
  <si>
    <t>motoren</t>
  </si>
  <si>
    <t>Vrachtwagens</t>
  </si>
  <si>
    <t xml:space="preserve">Landbouw </t>
  </si>
  <si>
    <t>voertuigen</t>
  </si>
  <si>
    <t>Locatie:</t>
  </si>
  <si>
    <t xml:space="preserve">Tijd van: </t>
  </si>
  <si>
    <t>tot:</t>
  </si>
  <si>
    <t>uur</t>
  </si>
  <si>
    <t>in ieder vak 5x turfen</t>
  </si>
  <si>
    <t>Poggenbeltweg</t>
  </si>
  <si>
    <t>06.00-08.00</t>
  </si>
  <si>
    <t>08.00-10.00</t>
  </si>
  <si>
    <t>10.00-12.00</t>
  </si>
  <si>
    <t>12.00-14.00</t>
  </si>
  <si>
    <t>14.00-16.00</t>
  </si>
  <si>
    <t>16.00-18.00</t>
  </si>
  <si>
    <t>Haarle uitgaand</t>
  </si>
  <si>
    <t>Haarle ingaand</t>
  </si>
  <si>
    <t>Stationsweg</t>
  </si>
  <si>
    <t>Molenweg</t>
  </si>
  <si>
    <t>totaal</t>
  </si>
  <si>
    <t xml:space="preserve">Tijd van - tot </t>
  </si>
  <si>
    <t>Tellijsten verkeerstellingen dinsdag 4 november 2014 te Haarle</t>
  </si>
  <si>
    <t>Haarle uitgaand Poggenbeltweg</t>
  </si>
  <si>
    <t>verschil</t>
  </si>
  <si>
    <t>Haarle ingaand vanaf Stationsweg en Molenweg</t>
  </si>
  <si>
    <t>Haarle ingaand vanaf Poggenbeltweg</t>
  </si>
  <si>
    <t>Haarle uitgaand vanaf Stationsweg en Molenweg</t>
  </si>
  <si>
    <t>Auto's die in Haarle blijven ?</t>
  </si>
  <si>
    <t>Molenweg &gt; Stationsweg</t>
  </si>
  <si>
    <t>Stationsweg &gt; Molenweg</t>
  </si>
  <si>
    <t>Er gaat tussen 6.00 en 10.00 uur en 16.00 en 18.00 uur</t>
  </si>
  <si>
    <t>Tussen 10.00 en 16.00 uur (buiten de spits)</t>
  </si>
  <si>
    <t>meer verkeer Haarle in over de Molenweg dan de Stationsweg</t>
  </si>
  <si>
    <t>meer verkeer Haarle in over de Stationsweg dan de Molenweg</t>
  </si>
  <si>
    <t>Er gaat tussen 6.00 en 10.00 uur en 14.00 en 18.00 uur</t>
  </si>
  <si>
    <t>meer verkeer Haarle uit over de Molenweg dan de Stationsweg</t>
  </si>
  <si>
    <t>Tussen 10.00 en 14.00 uur (buiten de spits)</t>
  </si>
  <si>
    <t>meer verkeer Haarle uit over de Stationsweg dan de Molenweg</t>
  </si>
  <si>
    <t>De Molenweg in Haarle wordt het meest gebruikt door de fietsers.</t>
  </si>
  <si>
    <t>Tussen 16.00 en 18.00 uur komen ze terug</t>
  </si>
  <si>
    <t>Tussen 8.00 en 10.00 uur zijn het ouders en scholieren die de kinderen naar school brengen en later weer terug fietsen naar huis</t>
  </si>
  <si>
    <t>Tussen 6.00 en 8.00 uur zijn vooral fietsers die werken in Hellendoorn en Nijverdal</t>
  </si>
  <si>
    <t>Tussen 12.00 en 14.00 en 14.00 en 16.00 uur zijn het dezelfde kinderen en ouders naar en van school</t>
  </si>
  <si>
    <t>Tellijsten verkeerstellingen dinsdag 1 november 2016 te Haarle</t>
  </si>
  <si>
    <t>Overig</t>
  </si>
  <si>
    <t>Tellers:</t>
  </si>
  <si>
    <t>Auto's die in Haarle wonen ?</t>
  </si>
  <si>
    <t xml:space="preserve">Er gaat meer verkeer via de Molenweg Haarle in dan vanaf de </t>
  </si>
  <si>
    <t>Er gaat meer verkeer via de Molenweg Haarle uit dan via de</t>
  </si>
  <si>
    <t>Stationsweg (een verschil van 577 auto's)</t>
  </si>
  <si>
    <t>Stationsweg  (een verschil van 288 auto's)</t>
  </si>
  <si>
    <t>Er wordt in van 2016 meer gefietst op de Molenweg dan in 20114.</t>
  </si>
  <si>
    <t>Het aantal fietsers in 2016 op de Stationsweg en Poggenbelt zijn juist minder</t>
  </si>
  <si>
    <t>&gt;&gt; indien men in Haarle een fietspad wil zal deze moeten komen te liggen langs de Molenweg!!!</t>
  </si>
  <si>
    <t>De conclusie is als volgt &gt; het auto verkeer is gegroeid van 6366 auto's en motoren naar 6706 auto's en motoren &gt;&gt; een toename van 340</t>
  </si>
  <si>
    <t xml:space="preserve">De toename is het grootst in de ochtend en avondspits en gaat via de Poggenbeltweg en Molenweg. </t>
  </si>
  <si>
    <t>In de ochtend vanaf de verkeerslichten bij de N35 richting Nieuw Heeten (lees Deventer en A1) en in de avond vanaf</t>
  </si>
  <si>
    <t>de richting Nieuw Heeten de verkeerslichten op de N35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</si>
</sst>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3" fillId="0" borderId="3" xfId="0" applyFont="1" applyBorder="1"/>
    <xf numFmtId="0" fontId="3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1" fillId="0" borderId="3" xfId="0" applyFont="1" applyBorder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0" fillId="0" borderId="7" xfId="0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0" fillId="0" borderId="0" xfId="0" applyBorder="1"/>
    <xf numFmtId="0" fontId="4" fillId="0" borderId="3" xfId="0" applyFont="1" applyBorder="1" applyAlignment="1">
      <alignment horizontal="center"/>
    </xf>
    <xf numFmtId="0" fontId="3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</xdr:row>
      <xdr:rowOff>95250</xdr:rowOff>
    </xdr:from>
    <xdr:to>
      <xdr:col>0</xdr:col>
      <xdr:colOff>952500</xdr:colOff>
      <xdr:row>5</xdr:row>
      <xdr:rowOff>133350</xdr:rowOff>
    </xdr:to>
    <xdr:pic>
      <xdr:nvPicPr>
        <xdr:cNvPr id="2" name="Picture 21" descr="fiets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95400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8</xdr:row>
      <xdr:rowOff>95250</xdr:rowOff>
    </xdr:from>
    <xdr:to>
      <xdr:col>0</xdr:col>
      <xdr:colOff>809625</xdr:colOff>
      <xdr:row>9</xdr:row>
      <xdr:rowOff>142875</xdr:rowOff>
    </xdr:to>
    <xdr:pic>
      <xdr:nvPicPr>
        <xdr:cNvPr id="3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1460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10</xdr:row>
      <xdr:rowOff>0</xdr:rowOff>
    </xdr:from>
    <xdr:to>
      <xdr:col>0</xdr:col>
      <xdr:colOff>1009650</xdr:colOff>
      <xdr:row>10</xdr:row>
      <xdr:rowOff>295275</xdr:rowOff>
    </xdr:to>
    <xdr:pic>
      <xdr:nvPicPr>
        <xdr:cNvPr id="4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2895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14</xdr:row>
      <xdr:rowOff>190500</xdr:rowOff>
    </xdr:from>
    <xdr:to>
      <xdr:col>0</xdr:col>
      <xdr:colOff>923925</xdr:colOff>
      <xdr:row>15</xdr:row>
      <xdr:rowOff>266700</xdr:rowOff>
    </xdr:to>
    <xdr:pic>
      <xdr:nvPicPr>
        <xdr:cNvPr id="5" name="Picture 24" descr="vrachtwagen_enkele_achteras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38650"/>
          <a:ext cx="7429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19</xdr:row>
      <xdr:rowOff>76200</xdr:rowOff>
    </xdr:from>
    <xdr:to>
      <xdr:col>0</xdr:col>
      <xdr:colOff>857250</xdr:colOff>
      <xdr:row>20</xdr:row>
      <xdr:rowOff>228600</xdr:rowOff>
    </xdr:to>
    <xdr:pic>
      <xdr:nvPicPr>
        <xdr:cNvPr id="6" name="Picture 17" descr="traktor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848350"/>
          <a:ext cx="5524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</xdr:row>
      <xdr:rowOff>95250</xdr:rowOff>
    </xdr:from>
    <xdr:to>
      <xdr:col>0</xdr:col>
      <xdr:colOff>952500</xdr:colOff>
      <xdr:row>5</xdr:row>
      <xdr:rowOff>133350</xdr:rowOff>
    </xdr:to>
    <xdr:pic>
      <xdr:nvPicPr>
        <xdr:cNvPr id="2" name="Picture 21" descr="fiets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95400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8</xdr:row>
      <xdr:rowOff>95250</xdr:rowOff>
    </xdr:from>
    <xdr:to>
      <xdr:col>0</xdr:col>
      <xdr:colOff>809625</xdr:colOff>
      <xdr:row>9</xdr:row>
      <xdr:rowOff>142875</xdr:rowOff>
    </xdr:to>
    <xdr:pic>
      <xdr:nvPicPr>
        <xdr:cNvPr id="3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1460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10</xdr:row>
      <xdr:rowOff>0</xdr:rowOff>
    </xdr:from>
    <xdr:to>
      <xdr:col>0</xdr:col>
      <xdr:colOff>1009650</xdr:colOff>
      <xdr:row>10</xdr:row>
      <xdr:rowOff>295275</xdr:rowOff>
    </xdr:to>
    <xdr:pic>
      <xdr:nvPicPr>
        <xdr:cNvPr id="4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2895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14</xdr:row>
      <xdr:rowOff>190500</xdr:rowOff>
    </xdr:from>
    <xdr:to>
      <xdr:col>0</xdr:col>
      <xdr:colOff>923925</xdr:colOff>
      <xdr:row>15</xdr:row>
      <xdr:rowOff>266700</xdr:rowOff>
    </xdr:to>
    <xdr:pic>
      <xdr:nvPicPr>
        <xdr:cNvPr id="5" name="Picture 24" descr="vrachtwagen_enkele_achteras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38650"/>
          <a:ext cx="7429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19</xdr:row>
      <xdr:rowOff>76200</xdr:rowOff>
    </xdr:from>
    <xdr:to>
      <xdr:col>0</xdr:col>
      <xdr:colOff>857250</xdr:colOff>
      <xdr:row>20</xdr:row>
      <xdr:rowOff>228600</xdr:rowOff>
    </xdr:to>
    <xdr:pic>
      <xdr:nvPicPr>
        <xdr:cNvPr id="6" name="Picture 17" descr="traktor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848350"/>
          <a:ext cx="5524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5</xdr:row>
      <xdr:rowOff>247650</xdr:rowOff>
    </xdr:from>
    <xdr:to>
      <xdr:col>0</xdr:col>
      <xdr:colOff>923925</xdr:colOff>
      <xdr:row>6</xdr:row>
      <xdr:rowOff>285750</xdr:rowOff>
    </xdr:to>
    <xdr:pic>
      <xdr:nvPicPr>
        <xdr:cNvPr id="2" name="Picture 21" descr="fiets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95450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381000</xdr:colOff>
      <xdr:row>5</xdr:row>
      <xdr:rowOff>247650</xdr:rowOff>
    </xdr:from>
    <xdr:to>
      <xdr:col>13</xdr:col>
      <xdr:colOff>923925</xdr:colOff>
      <xdr:row>6</xdr:row>
      <xdr:rowOff>285750</xdr:rowOff>
    </xdr:to>
    <xdr:pic>
      <xdr:nvPicPr>
        <xdr:cNvPr id="3" name="Picture 21" descr="fiets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95450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5</xdr:row>
      <xdr:rowOff>95250</xdr:rowOff>
    </xdr:from>
    <xdr:to>
      <xdr:col>0</xdr:col>
      <xdr:colOff>809625</xdr:colOff>
      <xdr:row>6</xdr:row>
      <xdr:rowOff>142875</xdr:rowOff>
    </xdr:to>
    <xdr:pic>
      <xdr:nvPicPr>
        <xdr:cNvPr id="3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766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7</xdr:row>
      <xdr:rowOff>0</xdr:rowOff>
    </xdr:from>
    <xdr:to>
      <xdr:col>0</xdr:col>
      <xdr:colOff>1009650</xdr:colOff>
      <xdr:row>7</xdr:row>
      <xdr:rowOff>295275</xdr:rowOff>
    </xdr:to>
    <xdr:pic>
      <xdr:nvPicPr>
        <xdr:cNvPr id="4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910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409575</xdr:colOff>
      <xdr:row>25</xdr:row>
      <xdr:rowOff>95250</xdr:rowOff>
    </xdr:from>
    <xdr:ext cx="400050" cy="352425"/>
    <xdr:pic>
      <xdr:nvPicPr>
        <xdr:cNvPr id="7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5430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323850</xdr:colOff>
      <xdr:row>27</xdr:row>
      <xdr:rowOff>0</xdr:rowOff>
    </xdr:from>
    <xdr:ext cx="828675" cy="295275"/>
    <xdr:pic>
      <xdr:nvPicPr>
        <xdr:cNvPr id="8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1534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409575</xdr:colOff>
      <xdr:row>33</xdr:row>
      <xdr:rowOff>95250</xdr:rowOff>
    </xdr:from>
    <xdr:ext cx="400050" cy="352425"/>
    <xdr:pic>
      <xdr:nvPicPr>
        <xdr:cNvPr id="9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5430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180975</xdr:colOff>
      <xdr:row>35</xdr:row>
      <xdr:rowOff>0</xdr:rowOff>
    </xdr:from>
    <xdr:ext cx="828675" cy="295275"/>
    <xdr:pic>
      <xdr:nvPicPr>
        <xdr:cNvPr id="10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574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12</xdr:col>
      <xdr:colOff>409575</xdr:colOff>
      <xdr:row>5</xdr:row>
      <xdr:rowOff>95250</xdr:rowOff>
    </xdr:from>
    <xdr:to>
      <xdr:col>12</xdr:col>
      <xdr:colOff>809625</xdr:colOff>
      <xdr:row>6</xdr:row>
      <xdr:rowOff>142875</xdr:rowOff>
    </xdr:to>
    <xdr:pic>
      <xdr:nvPicPr>
        <xdr:cNvPr id="11" name="Picture 19" descr="motor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5430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180975</xdr:colOff>
      <xdr:row>7</xdr:row>
      <xdr:rowOff>0</xdr:rowOff>
    </xdr:from>
    <xdr:to>
      <xdr:col>12</xdr:col>
      <xdr:colOff>1009650</xdr:colOff>
      <xdr:row>7</xdr:row>
      <xdr:rowOff>295275</xdr:rowOff>
    </xdr:to>
    <xdr:pic>
      <xdr:nvPicPr>
        <xdr:cNvPr id="12" name="Picture 28" descr="auto">
          <a:extLst>
            <a:ext uri="{FF2B5EF4-FFF2-40B4-BE49-F238E27FC236}">
              <a16:creationId xmlns="" xmlns:a16="http://schemas.microsoft.com/office/drawing/2014/main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574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409575</xdr:colOff>
      <xdr:row>25</xdr:row>
      <xdr:rowOff>95250</xdr:rowOff>
    </xdr:from>
    <xdr:ext cx="400050" cy="352425"/>
    <xdr:pic>
      <xdr:nvPicPr>
        <xdr:cNvPr id="13" name="Picture 19" descr="motor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6390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238125</xdr:colOff>
      <xdr:row>27</xdr:row>
      <xdr:rowOff>38100</xdr:rowOff>
    </xdr:from>
    <xdr:ext cx="828675" cy="295275"/>
    <xdr:pic>
      <xdr:nvPicPr>
        <xdr:cNvPr id="14" name="Picture 28" descr="auto">
          <a:extLst>
            <a:ext uri="{FF2B5EF4-FFF2-40B4-BE49-F238E27FC236}">
              <a16:creationId xmlns="" xmlns:a16="http://schemas.microsoft.com/office/drawing/2014/main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81915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409575</xdr:colOff>
      <xdr:row>33</xdr:row>
      <xdr:rowOff>95250</xdr:rowOff>
    </xdr:from>
    <xdr:ext cx="400050" cy="352425"/>
    <xdr:pic>
      <xdr:nvPicPr>
        <xdr:cNvPr id="15" name="Picture 19" descr="motor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7726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180975</xdr:colOff>
      <xdr:row>35</xdr:row>
      <xdr:rowOff>0</xdr:rowOff>
    </xdr:from>
    <xdr:ext cx="828675" cy="295275"/>
    <xdr:pic>
      <xdr:nvPicPr>
        <xdr:cNvPr id="16" name="Picture 28" descr="auto">
          <a:extLst>
            <a:ext uri="{FF2B5EF4-FFF2-40B4-BE49-F238E27FC236}">
              <a16:creationId xmlns="" xmlns:a16="http://schemas.microsoft.com/office/drawing/2014/main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2870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5</xdr:row>
      <xdr:rowOff>247650</xdr:rowOff>
    </xdr:from>
    <xdr:to>
      <xdr:col>0</xdr:col>
      <xdr:colOff>923925</xdr:colOff>
      <xdr:row>6</xdr:row>
      <xdr:rowOff>285750</xdr:rowOff>
    </xdr:to>
    <xdr:pic>
      <xdr:nvPicPr>
        <xdr:cNvPr id="2" name="Picture 21" descr="fiets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95450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13</xdr:row>
      <xdr:rowOff>95250</xdr:rowOff>
    </xdr:from>
    <xdr:to>
      <xdr:col>0</xdr:col>
      <xdr:colOff>809625</xdr:colOff>
      <xdr:row>14</xdr:row>
      <xdr:rowOff>142875</xdr:rowOff>
    </xdr:to>
    <xdr:pic>
      <xdr:nvPicPr>
        <xdr:cNvPr id="3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1460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15</xdr:row>
      <xdr:rowOff>0</xdr:rowOff>
    </xdr:from>
    <xdr:to>
      <xdr:col>0</xdr:col>
      <xdr:colOff>1009650</xdr:colOff>
      <xdr:row>15</xdr:row>
      <xdr:rowOff>295275</xdr:rowOff>
    </xdr:to>
    <xdr:pic>
      <xdr:nvPicPr>
        <xdr:cNvPr id="4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2895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20</xdr:row>
      <xdr:rowOff>190500</xdr:rowOff>
    </xdr:from>
    <xdr:to>
      <xdr:col>0</xdr:col>
      <xdr:colOff>923925</xdr:colOff>
      <xdr:row>21</xdr:row>
      <xdr:rowOff>266700</xdr:rowOff>
    </xdr:to>
    <xdr:pic>
      <xdr:nvPicPr>
        <xdr:cNvPr id="5" name="Picture 24" descr="vrachtwagen_enkele_achteras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38650"/>
          <a:ext cx="7429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29</xdr:row>
      <xdr:rowOff>76200</xdr:rowOff>
    </xdr:from>
    <xdr:to>
      <xdr:col>0</xdr:col>
      <xdr:colOff>857250</xdr:colOff>
      <xdr:row>30</xdr:row>
      <xdr:rowOff>228600</xdr:rowOff>
    </xdr:to>
    <xdr:pic>
      <xdr:nvPicPr>
        <xdr:cNvPr id="6" name="Picture 17" descr="traktor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848350"/>
          <a:ext cx="5524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381000</xdr:colOff>
      <xdr:row>5</xdr:row>
      <xdr:rowOff>247650</xdr:rowOff>
    </xdr:from>
    <xdr:to>
      <xdr:col>13</xdr:col>
      <xdr:colOff>923925</xdr:colOff>
      <xdr:row>6</xdr:row>
      <xdr:rowOff>285750</xdr:rowOff>
    </xdr:to>
    <xdr:pic>
      <xdr:nvPicPr>
        <xdr:cNvPr id="12" name="Picture 21" descr="fiets">
          <a:extLst>
            <a:ext uri="{FF2B5EF4-FFF2-40B4-BE49-F238E27FC236}">
              <a16:creationId xmlns="" xmlns:a16="http://schemas.microsoft.com/office/drawing/2014/main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695450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409575</xdr:colOff>
      <xdr:row>13</xdr:row>
      <xdr:rowOff>95250</xdr:rowOff>
    </xdr:from>
    <xdr:to>
      <xdr:col>13</xdr:col>
      <xdr:colOff>809625</xdr:colOff>
      <xdr:row>14</xdr:row>
      <xdr:rowOff>142875</xdr:rowOff>
    </xdr:to>
    <xdr:pic>
      <xdr:nvPicPr>
        <xdr:cNvPr id="13" name="Picture 19" descr="motor">
          <a:extLst>
            <a:ext uri="{FF2B5EF4-FFF2-40B4-BE49-F238E27FC236}">
              <a16:creationId xmlns=""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981450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180975</xdr:colOff>
      <xdr:row>15</xdr:row>
      <xdr:rowOff>0</xdr:rowOff>
    </xdr:from>
    <xdr:to>
      <xdr:col>14</xdr:col>
      <xdr:colOff>9525</xdr:colOff>
      <xdr:row>15</xdr:row>
      <xdr:rowOff>295275</xdr:rowOff>
    </xdr:to>
    <xdr:pic>
      <xdr:nvPicPr>
        <xdr:cNvPr id="14" name="Picture 28" descr="auto">
          <a:extLst>
            <a:ext uri="{FF2B5EF4-FFF2-40B4-BE49-F238E27FC236}">
              <a16:creationId xmlns="" xmlns:a16="http://schemas.microsoft.com/office/drawing/2014/main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95800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180975</xdr:colOff>
      <xdr:row>20</xdr:row>
      <xdr:rowOff>190500</xdr:rowOff>
    </xdr:from>
    <xdr:to>
      <xdr:col>13</xdr:col>
      <xdr:colOff>923925</xdr:colOff>
      <xdr:row>21</xdr:row>
      <xdr:rowOff>266700</xdr:rowOff>
    </xdr:to>
    <xdr:pic>
      <xdr:nvPicPr>
        <xdr:cNvPr id="15" name="Picture 24" descr="vrachtwagen_enkele_achteras">
          <a:extLst>
            <a:ext uri="{FF2B5EF4-FFF2-40B4-BE49-F238E27FC236}">
              <a16:creationId xmlns="" xmlns:a16="http://schemas.microsoft.com/office/drawing/2014/main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10300"/>
          <a:ext cx="7429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304800</xdr:colOff>
      <xdr:row>29</xdr:row>
      <xdr:rowOff>76200</xdr:rowOff>
    </xdr:from>
    <xdr:to>
      <xdr:col>13</xdr:col>
      <xdr:colOff>857250</xdr:colOff>
      <xdr:row>30</xdr:row>
      <xdr:rowOff>228600</xdr:rowOff>
    </xdr:to>
    <xdr:pic>
      <xdr:nvPicPr>
        <xdr:cNvPr id="16" name="Picture 17" descr="traktor">
          <a:extLst>
            <a:ext uri="{FF2B5EF4-FFF2-40B4-BE49-F238E27FC236}">
              <a16:creationId xmlns=""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839200"/>
          <a:ext cx="5524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</xdr:row>
      <xdr:rowOff>95250</xdr:rowOff>
    </xdr:from>
    <xdr:to>
      <xdr:col>0</xdr:col>
      <xdr:colOff>952500</xdr:colOff>
      <xdr:row>5</xdr:row>
      <xdr:rowOff>133350</xdr:rowOff>
    </xdr:to>
    <xdr:pic>
      <xdr:nvPicPr>
        <xdr:cNvPr id="2" name="Picture 21" descr="fiets">
          <a:extLst>
            <a:ext uri="{FF2B5EF4-FFF2-40B4-BE49-F238E27FC236}">
              <a16:creationId xmlns:a16="http://schemas.microsoft.com/office/drawing/2014/main" xmlns="" id="{00000000-0008-0000-01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95325"/>
          <a:ext cx="5429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409575</xdr:colOff>
      <xdr:row>8</xdr:row>
      <xdr:rowOff>95250</xdr:rowOff>
    </xdr:from>
    <xdr:to>
      <xdr:col>0</xdr:col>
      <xdr:colOff>809625</xdr:colOff>
      <xdr:row>9</xdr:row>
      <xdr:rowOff>142875</xdr:rowOff>
    </xdr:to>
    <xdr:pic>
      <xdr:nvPicPr>
        <xdr:cNvPr id="4" name="Picture 19" descr="motor">
          <a:extLst>
            <a:ext uri="{FF2B5EF4-FFF2-40B4-BE49-F238E27FC236}">
              <a16:creationId xmlns:a16="http://schemas.microsoft.com/office/drawing/2014/main" xmlns="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914525"/>
          <a:ext cx="40005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10</xdr:row>
      <xdr:rowOff>0</xdr:rowOff>
    </xdr:from>
    <xdr:to>
      <xdr:col>0</xdr:col>
      <xdr:colOff>1009650</xdr:colOff>
      <xdr:row>10</xdr:row>
      <xdr:rowOff>295275</xdr:rowOff>
    </xdr:to>
    <xdr:pic>
      <xdr:nvPicPr>
        <xdr:cNvPr id="5" name="Picture 28" descr="auto">
          <a:extLst>
            <a:ext uri="{FF2B5EF4-FFF2-40B4-BE49-F238E27FC236}">
              <a16:creationId xmlns:a16="http://schemas.microsoft.com/office/drawing/2014/main" xmlns="" id="{00000000-0008-0000-01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28875"/>
          <a:ext cx="8286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14</xdr:row>
      <xdr:rowOff>190500</xdr:rowOff>
    </xdr:from>
    <xdr:to>
      <xdr:col>0</xdr:col>
      <xdr:colOff>923925</xdr:colOff>
      <xdr:row>15</xdr:row>
      <xdr:rowOff>266700</xdr:rowOff>
    </xdr:to>
    <xdr:pic>
      <xdr:nvPicPr>
        <xdr:cNvPr id="7" name="Picture 24" descr="vrachtwagen_enkele_achteras">
          <a:extLst>
            <a:ext uri="{FF2B5EF4-FFF2-40B4-BE49-F238E27FC236}">
              <a16:creationId xmlns:a16="http://schemas.microsoft.com/office/drawing/2014/main" xmlns="" id="{00000000-0008-0000-01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38575"/>
          <a:ext cx="7429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19</xdr:row>
      <xdr:rowOff>76200</xdr:rowOff>
    </xdr:from>
    <xdr:to>
      <xdr:col>0</xdr:col>
      <xdr:colOff>857250</xdr:colOff>
      <xdr:row>20</xdr:row>
      <xdr:rowOff>228600</xdr:rowOff>
    </xdr:to>
    <xdr:pic>
      <xdr:nvPicPr>
        <xdr:cNvPr id="8" name="Picture 17" descr="traktor">
          <a:extLst>
            <a:ext uri="{FF2B5EF4-FFF2-40B4-BE49-F238E27FC236}">
              <a16:creationId xmlns:a16="http://schemas.microsoft.com/office/drawing/2014/main" xmlns="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248275"/>
          <a:ext cx="5524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23" sqref="A23:XFD23"/>
    </sheetView>
  </sheetViews>
  <sheetFormatPr defaultRowHeight="15" x14ac:dyDescent="0.25"/>
  <cols>
    <col min="1" max="1" width="18.28515625" customWidth="1"/>
    <col min="2" max="12" width="10" customWidth="1"/>
  </cols>
  <sheetData>
    <row r="1" spans="1:12" s="2" customFormat="1" ht="23.25" x14ac:dyDescent="0.35">
      <c r="A1" s="2" t="s">
        <v>46</v>
      </c>
    </row>
    <row r="2" spans="1:12" s="2" customFormat="1" ht="23.25" x14ac:dyDescent="0.35">
      <c r="A2" s="2" t="s">
        <v>6</v>
      </c>
      <c r="B2" s="2" t="s">
        <v>20</v>
      </c>
      <c r="E2" s="2" t="s">
        <v>7</v>
      </c>
      <c r="I2" s="2" t="s">
        <v>8</v>
      </c>
      <c r="L2" s="2" t="s">
        <v>9</v>
      </c>
    </row>
    <row r="3" spans="1:12" s="2" customFormat="1" ht="24" thickBot="1" x14ac:dyDescent="0.4">
      <c r="A3" s="8"/>
      <c r="B3" s="8" t="s">
        <v>10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4" customHeight="1" x14ac:dyDescent="0.3">
      <c r="A4" s="3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" customHeight="1" thickBot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4" customHeight="1" x14ac:dyDescent="0.3">
      <c r="A7" s="3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4" customHeight="1" x14ac:dyDescent="0.3">
      <c r="A8" s="3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4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4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4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4" customHeight="1" thickBo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24" customHeight="1" x14ac:dyDescent="0.3">
      <c r="A14" s="1" t="s">
        <v>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4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4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4" customHeight="1" thickBot="1" x14ac:dyDescent="0.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4" customHeight="1" x14ac:dyDescent="0.3">
      <c r="A18" s="3" t="s">
        <v>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4" customHeight="1" x14ac:dyDescent="0.3">
      <c r="A19" s="3" t="s">
        <v>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4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4" customHeight="1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4" customHeight="1" x14ac:dyDescent="0.3">
      <c r="A22" s="3" t="s">
        <v>47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4" customHeight="1" x14ac:dyDescent="0.3">
      <c r="A23" s="3" t="s">
        <v>48</v>
      </c>
      <c r="B23" s="38"/>
      <c r="C23" s="39"/>
      <c r="D23" s="39"/>
      <c r="E23" s="39"/>
      <c r="F23" s="40"/>
      <c r="G23" s="38"/>
      <c r="H23" s="39"/>
      <c r="I23" s="39"/>
      <c r="J23" s="39"/>
      <c r="K23" s="39"/>
      <c r="L23" s="40"/>
    </row>
    <row r="24" spans="1:12" ht="24" customHeight="1" x14ac:dyDescent="0.25"/>
    <row r="25" spans="1:12" ht="24" customHeight="1" x14ac:dyDescent="0.25"/>
    <row r="26" spans="1:12" ht="24" customHeight="1" x14ac:dyDescent="0.25"/>
    <row r="27" spans="1:12" ht="24" customHeight="1" x14ac:dyDescent="0.25"/>
    <row r="28" spans="1:12" ht="24" customHeight="1" x14ac:dyDescent="0.25"/>
    <row r="29" spans="1:12" ht="24" customHeight="1" x14ac:dyDescent="0.25"/>
    <row r="30" spans="1:12" ht="24" customHeight="1" x14ac:dyDescent="0.25"/>
    <row r="31" spans="1:12" ht="24" customHeight="1" x14ac:dyDescent="0.25"/>
    <row r="32" spans="1:12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</sheetData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A23" sqref="A23:XFD23"/>
    </sheetView>
  </sheetViews>
  <sheetFormatPr defaultRowHeight="15" x14ac:dyDescent="0.25"/>
  <cols>
    <col min="1" max="1" width="18.28515625" customWidth="1"/>
    <col min="2" max="12" width="10" customWidth="1"/>
  </cols>
  <sheetData>
    <row r="1" spans="1:12" s="2" customFormat="1" ht="23.25" x14ac:dyDescent="0.35">
      <c r="A1" s="2" t="s">
        <v>46</v>
      </c>
    </row>
    <row r="2" spans="1:12" s="2" customFormat="1" ht="23.25" x14ac:dyDescent="0.35">
      <c r="A2" s="2" t="s">
        <v>6</v>
      </c>
      <c r="B2" s="2" t="s">
        <v>21</v>
      </c>
      <c r="E2" s="2" t="s">
        <v>7</v>
      </c>
      <c r="I2" s="2" t="s">
        <v>8</v>
      </c>
      <c r="L2" s="2" t="s">
        <v>9</v>
      </c>
    </row>
    <row r="3" spans="1:12" s="2" customFormat="1" ht="24" thickBot="1" x14ac:dyDescent="0.4">
      <c r="A3" s="8"/>
      <c r="B3" s="8" t="s">
        <v>10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4" customHeight="1" x14ac:dyDescent="0.3">
      <c r="A4" s="3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" customHeight="1" thickBot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4" customHeight="1" x14ac:dyDescent="0.3">
      <c r="A7" s="3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4" customHeight="1" x14ac:dyDescent="0.3">
      <c r="A8" s="3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4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4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4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4" customHeight="1" thickBo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24" customHeight="1" x14ac:dyDescent="0.3">
      <c r="A14" s="1" t="s">
        <v>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4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4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4" customHeight="1" thickBot="1" x14ac:dyDescent="0.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4" customHeight="1" x14ac:dyDescent="0.3">
      <c r="A18" s="3" t="s">
        <v>4</v>
      </c>
      <c r="B18" s="5"/>
      <c r="C18" s="5"/>
      <c r="D18" s="5"/>
      <c r="E18" s="5"/>
      <c r="F18" s="5">
        <v>2</v>
      </c>
      <c r="G18" s="5"/>
      <c r="H18" s="5"/>
      <c r="I18" s="5"/>
      <c r="J18" s="5"/>
      <c r="K18" s="5"/>
      <c r="L18" s="5"/>
    </row>
    <row r="19" spans="1:12" ht="24" customHeight="1" x14ac:dyDescent="0.3">
      <c r="A19" s="3" t="s">
        <v>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4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4" customHeight="1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4" customHeight="1" x14ac:dyDescent="0.3">
      <c r="A22" s="3" t="s">
        <v>47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4" customHeight="1" x14ac:dyDescent="0.3">
      <c r="A23" s="3" t="s">
        <v>48</v>
      </c>
      <c r="B23" s="38"/>
      <c r="C23" s="39"/>
      <c r="D23" s="39"/>
      <c r="E23" s="39"/>
      <c r="F23" s="40"/>
      <c r="G23" s="38"/>
      <c r="H23" s="39"/>
      <c r="I23" s="39"/>
      <c r="J23" s="39"/>
      <c r="K23" s="39"/>
      <c r="L23" s="40"/>
    </row>
    <row r="24" spans="1:12" ht="24" customHeight="1" x14ac:dyDescent="0.25"/>
    <row r="25" spans="1:12" ht="24" customHeight="1" x14ac:dyDescent="0.25"/>
    <row r="26" spans="1:12" ht="24" customHeight="1" x14ac:dyDescent="0.25"/>
    <row r="27" spans="1:12" ht="24" customHeight="1" x14ac:dyDescent="0.25"/>
    <row r="28" spans="1:12" ht="24" customHeight="1" x14ac:dyDescent="0.25"/>
    <row r="29" spans="1:12" ht="24" customHeight="1" x14ac:dyDescent="0.25"/>
    <row r="30" spans="1:12" ht="24" customHeight="1" x14ac:dyDescent="0.25"/>
    <row r="31" spans="1:12" ht="24" customHeight="1" x14ac:dyDescent="0.25"/>
    <row r="32" spans="1:12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</sheetData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>
      <selection activeCell="H17" sqref="H17"/>
    </sheetView>
  </sheetViews>
  <sheetFormatPr defaultRowHeight="18.75" x14ac:dyDescent="0.3"/>
  <cols>
    <col min="1" max="2" width="18.28515625" customWidth="1"/>
    <col min="3" max="9" width="11.5703125" customWidth="1"/>
    <col min="10" max="10" width="9.140625" style="15"/>
    <col min="12" max="12" width="3.28515625" customWidth="1"/>
    <col min="13" max="13" width="3" customWidth="1"/>
    <col min="14" max="14" width="16.28515625" customWidth="1"/>
    <col min="15" max="15" width="23.85546875" customWidth="1"/>
  </cols>
  <sheetData>
    <row r="1" spans="1:24" s="2" customFormat="1" ht="23.25" x14ac:dyDescent="0.35">
      <c r="A1" s="2" t="s">
        <v>46</v>
      </c>
      <c r="J1" s="1"/>
      <c r="N1" s="2" t="s">
        <v>24</v>
      </c>
      <c r="W1" s="1"/>
    </row>
    <row r="2" spans="1:24" s="2" customFormat="1" ht="23.25" x14ac:dyDescent="0.35">
      <c r="A2" s="2" t="s">
        <v>6</v>
      </c>
      <c r="F2" s="2" t="s">
        <v>7</v>
      </c>
      <c r="J2" s="1"/>
      <c r="K2" s="2" t="s">
        <v>8</v>
      </c>
      <c r="N2" s="2" t="s">
        <v>6</v>
      </c>
      <c r="S2" s="2" t="s">
        <v>7</v>
      </c>
      <c r="W2" s="1"/>
      <c r="X2" s="2" t="s">
        <v>8</v>
      </c>
    </row>
    <row r="3" spans="1:24" s="10" customFormat="1" ht="19.5" thickBot="1" x14ac:dyDescent="0.35">
      <c r="A3" s="9"/>
      <c r="B3" s="9"/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37"/>
      <c r="J3" s="14"/>
      <c r="K3" s="9"/>
      <c r="N3" s="9"/>
      <c r="O3" s="9"/>
      <c r="P3" s="9" t="s">
        <v>12</v>
      </c>
      <c r="Q3" s="9" t="s">
        <v>13</v>
      </c>
      <c r="R3" s="9" t="s">
        <v>14</v>
      </c>
      <c r="S3" s="9" t="s">
        <v>15</v>
      </c>
      <c r="T3" s="9" t="s">
        <v>16</v>
      </c>
      <c r="U3" s="9" t="s">
        <v>17</v>
      </c>
      <c r="V3" s="37"/>
      <c r="W3" s="14"/>
      <c r="X3" s="9"/>
    </row>
    <row r="4" spans="1:24" ht="24" customHeight="1" x14ac:dyDescent="0.3">
      <c r="A4" s="3" t="s">
        <v>0</v>
      </c>
      <c r="B4" s="1" t="s">
        <v>20</v>
      </c>
      <c r="C4" s="18">
        <v>2</v>
      </c>
      <c r="D4" s="18">
        <v>8</v>
      </c>
      <c r="E4" s="18">
        <v>7</v>
      </c>
      <c r="F4" s="18">
        <v>8</v>
      </c>
      <c r="G4" s="18">
        <v>7</v>
      </c>
      <c r="H4" s="18">
        <v>8</v>
      </c>
      <c r="I4" s="27">
        <f t="shared" ref="I4:I9" si="0">SUM(C4:H4)</f>
        <v>40</v>
      </c>
      <c r="J4" s="11" t="s">
        <v>18</v>
      </c>
      <c r="K4" s="5"/>
      <c r="N4" s="3" t="s">
        <v>0</v>
      </c>
      <c r="O4" s="1" t="s">
        <v>20</v>
      </c>
      <c r="P4" s="18">
        <v>4</v>
      </c>
      <c r="Q4" s="18">
        <v>8</v>
      </c>
      <c r="R4" s="18">
        <v>9</v>
      </c>
      <c r="S4" s="18">
        <v>4</v>
      </c>
      <c r="T4" s="18">
        <v>16</v>
      </c>
      <c r="U4" s="18">
        <v>10</v>
      </c>
      <c r="V4" s="27">
        <f t="shared" ref="V4:V9" si="1">SUM(P4:U4)</f>
        <v>51</v>
      </c>
      <c r="W4" s="11" t="s">
        <v>18</v>
      </c>
      <c r="X4" s="5"/>
    </row>
    <row r="5" spans="1:24" ht="24" customHeight="1" x14ac:dyDescent="0.3">
      <c r="B5" s="1" t="s">
        <v>20</v>
      </c>
      <c r="C5" s="19">
        <v>7</v>
      </c>
      <c r="D5" s="19">
        <v>2</v>
      </c>
      <c r="E5" s="19">
        <v>8</v>
      </c>
      <c r="F5" s="19">
        <v>8</v>
      </c>
      <c r="G5" s="19">
        <v>6</v>
      </c>
      <c r="H5" s="19">
        <v>14</v>
      </c>
      <c r="I5" s="27">
        <f t="shared" si="0"/>
        <v>45</v>
      </c>
      <c r="J5" s="12" t="s">
        <v>19</v>
      </c>
      <c r="K5" s="4"/>
      <c r="O5" s="1" t="s">
        <v>20</v>
      </c>
      <c r="P5" s="19">
        <v>10</v>
      </c>
      <c r="Q5" s="19">
        <v>6</v>
      </c>
      <c r="R5" s="19">
        <v>6</v>
      </c>
      <c r="S5" s="19">
        <v>8</v>
      </c>
      <c r="T5" s="19">
        <v>18</v>
      </c>
      <c r="U5" s="19">
        <v>14</v>
      </c>
      <c r="V5" s="27">
        <f t="shared" si="1"/>
        <v>62</v>
      </c>
      <c r="W5" s="12" t="s">
        <v>19</v>
      </c>
      <c r="X5" s="4"/>
    </row>
    <row r="6" spans="1:24" ht="24" customHeight="1" x14ac:dyDescent="0.3">
      <c r="B6" s="3" t="s">
        <v>11</v>
      </c>
      <c r="C6" s="20">
        <v>2</v>
      </c>
      <c r="D6" s="20">
        <v>5</v>
      </c>
      <c r="E6" s="20">
        <v>9</v>
      </c>
      <c r="F6" s="20">
        <v>7</v>
      </c>
      <c r="G6" s="20">
        <v>6</v>
      </c>
      <c r="H6" s="20">
        <v>5</v>
      </c>
      <c r="I6" s="27">
        <f t="shared" si="0"/>
        <v>34</v>
      </c>
      <c r="J6" s="11" t="s">
        <v>18</v>
      </c>
      <c r="K6" s="17"/>
      <c r="O6" s="31" t="s">
        <v>11</v>
      </c>
      <c r="P6" s="20">
        <v>4</v>
      </c>
      <c r="Q6" s="20">
        <v>8</v>
      </c>
      <c r="R6" s="20">
        <v>6</v>
      </c>
      <c r="S6" s="20">
        <v>11</v>
      </c>
      <c r="T6" s="20">
        <v>14</v>
      </c>
      <c r="U6" s="20">
        <v>8</v>
      </c>
      <c r="V6" s="27">
        <f t="shared" si="1"/>
        <v>51</v>
      </c>
      <c r="W6" s="11" t="s">
        <v>18</v>
      </c>
      <c r="X6" s="17"/>
    </row>
    <row r="7" spans="1:24" ht="24" customHeight="1" x14ac:dyDescent="0.3">
      <c r="B7" s="1" t="s">
        <v>11</v>
      </c>
      <c r="C7" s="20">
        <v>3</v>
      </c>
      <c r="D7" s="20">
        <v>4</v>
      </c>
      <c r="E7" s="20">
        <v>5</v>
      </c>
      <c r="F7" s="20">
        <v>8</v>
      </c>
      <c r="G7" s="20">
        <v>13</v>
      </c>
      <c r="H7" s="20">
        <v>4</v>
      </c>
      <c r="I7" s="27">
        <f t="shared" si="0"/>
        <v>37</v>
      </c>
      <c r="J7" s="12" t="s">
        <v>19</v>
      </c>
      <c r="K7" s="17"/>
      <c r="O7" s="1" t="s">
        <v>11</v>
      </c>
      <c r="P7" s="20">
        <v>3</v>
      </c>
      <c r="Q7" s="20">
        <v>7</v>
      </c>
      <c r="R7" s="20">
        <v>3</v>
      </c>
      <c r="S7" s="20">
        <v>12</v>
      </c>
      <c r="T7" s="20">
        <v>7</v>
      </c>
      <c r="U7" s="20">
        <v>13</v>
      </c>
      <c r="V7" s="27">
        <f t="shared" si="1"/>
        <v>45</v>
      </c>
      <c r="W7" s="12" t="s">
        <v>19</v>
      </c>
      <c r="X7" s="17"/>
    </row>
    <row r="8" spans="1:24" ht="24" customHeight="1" x14ac:dyDescent="0.3">
      <c r="B8" s="1" t="s">
        <v>21</v>
      </c>
      <c r="C8" s="20">
        <v>25</v>
      </c>
      <c r="D8" s="20">
        <v>18</v>
      </c>
      <c r="E8" s="20">
        <v>16</v>
      </c>
      <c r="F8" s="20">
        <v>28</v>
      </c>
      <c r="G8" s="20">
        <v>34</v>
      </c>
      <c r="H8" s="20">
        <v>29</v>
      </c>
      <c r="I8" s="27">
        <f t="shared" si="0"/>
        <v>150</v>
      </c>
      <c r="J8" s="11" t="s">
        <v>18</v>
      </c>
      <c r="K8" s="17"/>
      <c r="O8" s="1" t="s">
        <v>21</v>
      </c>
      <c r="P8" s="20">
        <v>18</v>
      </c>
      <c r="Q8" s="20">
        <v>16</v>
      </c>
      <c r="R8" s="20">
        <v>7</v>
      </c>
      <c r="S8" s="20">
        <v>28</v>
      </c>
      <c r="T8" s="20">
        <v>28</v>
      </c>
      <c r="U8" s="20">
        <v>20</v>
      </c>
      <c r="V8" s="27">
        <f t="shared" si="1"/>
        <v>117</v>
      </c>
      <c r="W8" s="11" t="s">
        <v>18</v>
      </c>
      <c r="X8" s="17"/>
    </row>
    <row r="9" spans="1:24" ht="24" customHeight="1" x14ac:dyDescent="0.3">
      <c r="B9" s="1" t="s">
        <v>21</v>
      </c>
      <c r="C9" s="20">
        <v>10</v>
      </c>
      <c r="D9" s="20">
        <v>33</v>
      </c>
      <c r="E9" s="20">
        <v>17</v>
      </c>
      <c r="F9" s="20">
        <v>18</v>
      </c>
      <c r="G9" s="20">
        <v>23</v>
      </c>
      <c r="H9" s="20">
        <v>24</v>
      </c>
      <c r="I9" s="27">
        <f t="shared" si="0"/>
        <v>125</v>
      </c>
      <c r="J9" s="12" t="s">
        <v>19</v>
      </c>
      <c r="K9" s="17"/>
      <c r="O9" s="1" t="s">
        <v>21</v>
      </c>
      <c r="P9" s="20">
        <v>11</v>
      </c>
      <c r="Q9" s="20">
        <v>14</v>
      </c>
      <c r="R9" s="20">
        <v>11</v>
      </c>
      <c r="S9" s="20">
        <v>25</v>
      </c>
      <c r="T9" s="20">
        <v>20</v>
      </c>
      <c r="U9" s="20">
        <v>34</v>
      </c>
      <c r="V9" s="27">
        <f t="shared" si="1"/>
        <v>115</v>
      </c>
      <c r="W9" s="12" t="s">
        <v>19</v>
      </c>
      <c r="X9" s="17"/>
    </row>
    <row r="10" spans="1:24" ht="24" customHeight="1" thickBot="1" x14ac:dyDescent="0.35">
      <c r="A10" s="6"/>
      <c r="B10" s="14"/>
      <c r="C10" s="13"/>
      <c r="D10" s="13"/>
      <c r="E10" s="13"/>
      <c r="F10" s="13"/>
      <c r="G10" s="13"/>
      <c r="H10" s="13"/>
      <c r="I10" s="45">
        <f>SUM(I4:I9)</f>
        <v>431</v>
      </c>
      <c r="J10" s="13"/>
      <c r="K10" s="7"/>
      <c r="N10" s="6"/>
      <c r="O10" s="14"/>
      <c r="P10" s="13"/>
      <c r="Q10" s="13"/>
      <c r="R10" s="13"/>
      <c r="S10" s="13"/>
      <c r="T10" s="13"/>
      <c r="U10" s="13"/>
      <c r="V10" s="45">
        <f>SUM(V4:V9)</f>
        <v>441</v>
      </c>
      <c r="W10" s="13"/>
      <c r="X10" s="7"/>
    </row>
    <row r="11" spans="1:24" ht="24" customHeight="1" x14ac:dyDescent="0.3">
      <c r="W11" s="15"/>
    </row>
    <row r="12" spans="1:24" ht="24" customHeight="1" x14ac:dyDescent="0.3">
      <c r="A12" s="1" t="s">
        <v>41</v>
      </c>
      <c r="N12" s="1" t="s">
        <v>41</v>
      </c>
      <c r="W12" s="15"/>
    </row>
    <row r="13" spans="1:24" ht="24" customHeight="1" x14ac:dyDescent="0.3">
      <c r="A13" t="s">
        <v>44</v>
      </c>
      <c r="G13" t="s">
        <v>42</v>
      </c>
      <c r="N13" t="s">
        <v>44</v>
      </c>
      <c r="W13" s="15"/>
    </row>
    <row r="14" spans="1:24" ht="24" customHeight="1" x14ac:dyDescent="0.3">
      <c r="A14" t="s">
        <v>43</v>
      </c>
      <c r="N14" t="s">
        <v>42</v>
      </c>
      <c r="W14" s="15"/>
    </row>
    <row r="15" spans="1:24" ht="24" customHeight="1" x14ac:dyDescent="0.3">
      <c r="A15" t="s">
        <v>45</v>
      </c>
      <c r="N15" t="s">
        <v>43</v>
      </c>
      <c r="W15" s="15"/>
    </row>
    <row r="16" spans="1:24" ht="24" customHeight="1" x14ac:dyDescent="0.3">
      <c r="A16" t="s">
        <v>54</v>
      </c>
      <c r="N16" t="s">
        <v>45</v>
      </c>
      <c r="W16" s="15"/>
    </row>
    <row r="17" spans="1:1" ht="24" customHeight="1" x14ac:dyDescent="0.3">
      <c r="A17" t="s">
        <v>55</v>
      </c>
    </row>
    <row r="18" spans="1:1" ht="24" customHeight="1" x14ac:dyDescent="0.3">
      <c r="A18" s="10" t="s">
        <v>56</v>
      </c>
    </row>
    <row r="19" spans="1:1" ht="24" customHeight="1" x14ac:dyDescent="0.3"/>
    <row r="20" spans="1:1" ht="24" customHeight="1" x14ac:dyDescent="0.3"/>
    <row r="21" spans="1:1" ht="24" customHeight="1" x14ac:dyDescent="0.3"/>
    <row r="22" spans="1:1" ht="24" customHeight="1" x14ac:dyDescent="0.3"/>
    <row r="23" spans="1:1" ht="24" customHeight="1" x14ac:dyDescent="0.3"/>
    <row r="24" spans="1:1" ht="24" customHeight="1" x14ac:dyDescent="0.3"/>
    <row r="25" spans="1:1" ht="24" customHeight="1" x14ac:dyDescent="0.3"/>
    <row r="26" spans="1:1" ht="24" customHeight="1" x14ac:dyDescent="0.3"/>
    <row r="27" spans="1:1" ht="24" customHeight="1" x14ac:dyDescent="0.3"/>
    <row r="28" spans="1:1" ht="24" customHeight="1" x14ac:dyDescent="0.3"/>
    <row r="29" spans="1:1" ht="24" customHeight="1" x14ac:dyDescent="0.3"/>
    <row r="30" spans="1:1" ht="24" customHeight="1" x14ac:dyDescent="0.3"/>
    <row r="31" spans="1:1" ht="24" customHeight="1" x14ac:dyDescent="0.3"/>
    <row r="32" spans="1:1" ht="24" customHeight="1" x14ac:dyDescent="0.3"/>
    <row r="33" ht="24" customHeight="1" x14ac:dyDescent="0.3"/>
    <row r="34" ht="24" customHeight="1" x14ac:dyDescent="0.3"/>
    <row r="35" ht="24" customHeight="1" x14ac:dyDescent="0.3"/>
    <row r="36" ht="24" customHeight="1" x14ac:dyDescent="0.3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selection activeCell="C47" sqref="C47"/>
    </sheetView>
  </sheetViews>
  <sheetFormatPr defaultRowHeight="18.75" x14ac:dyDescent="0.3"/>
  <cols>
    <col min="1" max="1" width="18.28515625" customWidth="1"/>
    <col min="2" max="2" width="29.42578125" customWidth="1"/>
    <col min="3" max="8" width="11.5703125" customWidth="1"/>
    <col min="9" max="9" width="9.140625" style="15"/>
    <col min="11" max="11" width="3" customWidth="1"/>
    <col min="12" max="12" width="11.42578125" customWidth="1"/>
    <col min="13" max="13" width="18" customWidth="1"/>
    <col min="14" max="14" width="26.42578125" customWidth="1"/>
    <col min="15" max="17" width="11.42578125" customWidth="1"/>
  </cols>
  <sheetData>
    <row r="1" spans="1:28" s="2" customFormat="1" ht="23.25" x14ac:dyDescent="0.35">
      <c r="A1" s="2" t="s">
        <v>46</v>
      </c>
      <c r="I1" s="1"/>
      <c r="M1" s="2" t="s">
        <v>24</v>
      </c>
      <c r="U1" s="1"/>
    </row>
    <row r="2" spans="1:28" s="2" customFormat="1" ht="23.25" x14ac:dyDescent="0.35">
      <c r="A2" s="2" t="s">
        <v>6</v>
      </c>
      <c r="F2" s="2" t="s">
        <v>7</v>
      </c>
      <c r="I2" s="1"/>
      <c r="J2" s="2" t="s">
        <v>8</v>
      </c>
      <c r="M2" s="2" t="s">
        <v>6</v>
      </c>
      <c r="R2" s="2" t="s">
        <v>7</v>
      </c>
      <c r="U2" s="1"/>
      <c r="V2" s="2" t="s">
        <v>8</v>
      </c>
    </row>
    <row r="3" spans="1:28" s="10" customFormat="1" ht="19.5" thickBot="1" x14ac:dyDescent="0.35">
      <c r="A3" s="9"/>
      <c r="B3" s="9"/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14"/>
      <c r="J3" s="9"/>
      <c r="M3" s="9"/>
      <c r="N3" s="9"/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14"/>
      <c r="V3" s="9"/>
    </row>
    <row r="4" spans="1:28" ht="24" customHeight="1" x14ac:dyDescent="0.3">
      <c r="A4" s="3" t="s">
        <v>1</v>
      </c>
      <c r="B4" s="1" t="s">
        <v>20</v>
      </c>
      <c r="C4" s="18">
        <v>104</v>
      </c>
      <c r="D4" s="18">
        <v>118</v>
      </c>
      <c r="E4" s="18">
        <v>90</v>
      </c>
      <c r="F4" s="18">
        <v>100</v>
      </c>
      <c r="G4" s="18">
        <v>112</v>
      </c>
      <c r="H4" s="18">
        <v>160</v>
      </c>
      <c r="I4" s="11" t="s">
        <v>18</v>
      </c>
      <c r="J4" s="5"/>
      <c r="M4" s="3" t="s">
        <v>1</v>
      </c>
      <c r="N4" s="1" t="s">
        <v>20</v>
      </c>
      <c r="O4" s="18">
        <v>93</v>
      </c>
      <c r="P4" s="18">
        <v>133</v>
      </c>
      <c r="Q4" s="18">
        <v>107</v>
      </c>
      <c r="R4" s="18">
        <v>137</v>
      </c>
      <c r="S4" s="18">
        <v>111</v>
      </c>
      <c r="T4" s="18">
        <v>197</v>
      </c>
      <c r="U4" s="11" t="s">
        <v>18</v>
      </c>
      <c r="V4" s="5"/>
    </row>
    <row r="5" spans="1:28" ht="24" customHeight="1" x14ac:dyDescent="0.3">
      <c r="A5" s="3" t="s">
        <v>2</v>
      </c>
      <c r="B5" s="1" t="s">
        <v>20</v>
      </c>
      <c r="C5" s="19">
        <v>170</v>
      </c>
      <c r="D5" s="19">
        <v>151</v>
      </c>
      <c r="E5" s="19">
        <v>114</v>
      </c>
      <c r="F5" s="19">
        <v>109</v>
      </c>
      <c r="G5" s="19">
        <v>128</v>
      </c>
      <c r="H5" s="19">
        <v>190</v>
      </c>
      <c r="I5" s="12" t="s">
        <v>19</v>
      </c>
      <c r="J5" s="4"/>
      <c r="M5" s="3" t="s">
        <v>2</v>
      </c>
      <c r="N5" s="1" t="s">
        <v>20</v>
      </c>
      <c r="O5" s="19">
        <v>144</v>
      </c>
      <c r="P5" s="19">
        <v>163</v>
      </c>
      <c r="Q5" s="19">
        <v>106</v>
      </c>
      <c r="R5" s="19">
        <v>123</v>
      </c>
      <c r="S5" s="19">
        <v>153</v>
      </c>
      <c r="T5" s="19">
        <v>185</v>
      </c>
      <c r="U5" s="12" t="s">
        <v>19</v>
      </c>
      <c r="V5" s="4"/>
    </row>
    <row r="6" spans="1:28" ht="24" customHeight="1" x14ac:dyDescent="0.3">
      <c r="B6" s="31" t="s">
        <v>11</v>
      </c>
      <c r="C6" s="19">
        <v>455</v>
      </c>
      <c r="D6" s="19">
        <v>280</v>
      </c>
      <c r="E6" s="19">
        <v>134</v>
      </c>
      <c r="F6" s="19">
        <v>152</v>
      </c>
      <c r="G6" s="19">
        <v>176</v>
      </c>
      <c r="H6" s="19">
        <v>230</v>
      </c>
      <c r="I6" s="11" t="s">
        <v>18</v>
      </c>
      <c r="J6" s="4"/>
      <c r="N6" s="31" t="s">
        <v>11</v>
      </c>
      <c r="O6" s="19">
        <v>418</v>
      </c>
      <c r="P6" s="19">
        <v>286</v>
      </c>
      <c r="Q6" s="19">
        <v>140</v>
      </c>
      <c r="R6" s="19">
        <v>163</v>
      </c>
      <c r="S6" s="19">
        <v>152</v>
      </c>
      <c r="T6" s="19">
        <v>246</v>
      </c>
      <c r="U6" s="11" t="s">
        <v>18</v>
      </c>
      <c r="V6" s="4"/>
    </row>
    <row r="7" spans="1:28" ht="24" customHeight="1" x14ac:dyDescent="0.3">
      <c r="B7" s="1" t="s">
        <v>11</v>
      </c>
      <c r="C7" s="19">
        <v>141</v>
      </c>
      <c r="D7" s="19">
        <v>169</v>
      </c>
      <c r="E7" s="19">
        <v>127</v>
      </c>
      <c r="F7" s="19">
        <v>130</v>
      </c>
      <c r="G7" s="19">
        <v>200</v>
      </c>
      <c r="H7" s="19">
        <v>555</v>
      </c>
      <c r="I7" s="12" t="s">
        <v>19</v>
      </c>
      <c r="J7" s="4"/>
      <c r="N7" s="1" t="s">
        <v>11</v>
      </c>
      <c r="O7" s="19">
        <v>120</v>
      </c>
      <c r="P7" s="19">
        <v>203</v>
      </c>
      <c r="Q7" s="19">
        <v>123</v>
      </c>
      <c r="R7" s="19">
        <v>162</v>
      </c>
      <c r="S7" s="19">
        <v>161</v>
      </c>
      <c r="T7" s="19">
        <v>491</v>
      </c>
      <c r="U7" s="12" t="s">
        <v>19</v>
      </c>
      <c r="V7" s="4"/>
    </row>
    <row r="8" spans="1:28" ht="24" customHeight="1" x14ac:dyDescent="0.3">
      <c r="B8" s="1" t="s">
        <v>21</v>
      </c>
      <c r="C8" s="19">
        <v>201</v>
      </c>
      <c r="D8" s="19">
        <v>161</v>
      </c>
      <c r="E8" s="19">
        <v>126</v>
      </c>
      <c r="F8" s="19">
        <v>148</v>
      </c>
      <c r="G8" s="19">
        <v>200</v>
      </c>
      <c r="H8" s="19">
        <v>425</v>
      </c>
      <c r="I8" s="11" t="s">
        <v>18</v>
      </c>
      <c r="J8" s="4"/>
      <c r="L8" s="32"/>
      <c r="N8" s="1" t="s">
        <v>21</v>
      </c>
      <c r="O8" s="19">
        <v>156</v>
      </c>
      <c r="P8" s="19">
        <v>162</v>
      </c>
      <c r="Q8" s="19">
        <v>83</v>
      </c>
      <c r="R8" s="19">
        <v>128</v>
      </c>
      <c r="S8" s="19">
        <v>143</v>
      </c>
      <c r="T8" s="19">
        <v>344</v>
      </c>
      <c r="U8" s="11" t="s">
        <v>18</v>
      </c>
      <c r="V8" s="4"/>
      <c r="X8" s="32"/>
      <c r="Y8" s="32"/>
      <c r="Z8" s="32"/>
      <c r="AA8" s="32"/>
      <c r="AB8" s="32"/>
    </row>
    <row r="9" spans="1:28" ht="24" customHeight="1" x14ac:dyDescent="0.3">
      <c r="B9" s="1" t="s">
        <v>21</v>
      </c>
      <c r="C9" s="19">
        <v>307</v>
      </c>
      <c r="D9" s="19">
        <v>180</v>
      </c>
      <c r="E9" s="19">
        <v>130</v>
      </c>
      <c r="F9" s="19">
        <v>134</v>
      </c>
      <c r="G9" s="19">
        <v>163</v>
      </c>
      <c r="H9" s="19">
        <v>236</v>
      </c>
      <c r="I9" s="12" t="s">
        <v>19</v>
      </c>
      <c r="J9" s="4"/>
      <c r="L9" s="32"/>
      <c r="N9" s="1" t="s">
        <v>21</v>
      </c>
      <c r="O9" s="19">
        <v>276</v>
      </c>
      <c r="P9" s="19">
        <v>173</v>
      </c>
      <c r="Q9" s="19">
        <v>96</v>
      </c>
      <c r="R9" s="19">
        <v>111</v>
      </c>
      <c r="S9" s="19">
        <v>136</v>
      </c>
      <c r="T9" s="19">
        <v>241</v>
      </c>
      <c r="U9" s="12" t="s">
        <v>19</v>
      </c>
      <c r="V9" s="4"/>
      <c r="X9" s="32"/>
      <c r="Y9" s="32"/>
      <c r="Z9" s="32"/>
      <c r="AA9" s="32"/>
      <c r="AB9" s="32"/>
    </row>
    <row r="10" spans="1:28" ht="24" customHeight="1" thickBot="1" x14ac:dyDescent="0.35">
      <c r="A10" s="6"/>
      <c r="B10" s="6"/>
      <c r="C10" s="21">
        <f>SUM(C4:C9)</f>
        <v>1378</v>
      </c>
      <c r="D10" s="21">
        <f>SUM(D4:D9)</f>
        <v>1059</v>
      </c>
      <c r="E10" s="21">
        <f>SUM(E4:E9)</f>
        <v>721</v>
      </c>
      <c r="F10" s="21">
        <f>SUM(F4:F9)</f>
        <v>773</v>
      </c>
      <c r="G10" s="21">
        <f>SUM(G4:G9)</f>
        <v>979</v>
      </c>
      <c r="H10" s="21">
        <f>SUM(H4:H9)</f>
        <v>1796</v>
      </c>
      <c r="I10" s="23">
        <f>SUM(C10:H10)</f>
        <v>6706</v>
      </c>
      <c r="J10" s="7"/>
      <c r="M10" s="6"/>
      <c r="N10" s="6"/>
      <c r="O10" s="21">
        <f>SUM(O4:O9)</f>
        <v>1207</v>
      </c>
      <c r="P10" s="21">
        <f>SUM(P4:P9)</f>
        <v>1120</v>
      </c>
      <c r="Q10" s="21">
        <f>SUM(Q4:Q9)</f>
        <v>655</v>
      </c>
      <c r="R10" s="21">
        <f>SUM(R4:R9)</f>
        <v>824</v>
      </c>
      <c r="S10" s="21">
        <f>SUM(S4:S9)</f>
        <v>856</v>
      </c>
      <c r="T10" s="21">
        <f>SUM(T4:T9)</f>
        <v>1704</v>
      </c>
      <c r="U10" s="23">
        <f>SUM(O10:T10)</f>
        <v>6366</v>
      </c>
      <c r="V10" s="7"/>
    </row>
    <row r="11" spans="1:28" ht="24" customHeight="1" x14ac:dyDescent="0.3">
      <c r="U11" s="15"/>
    </row>
    <row r="12" spans="1:28" ht="24" customHeight="1" thickBot="1" x14ac:dyDescent="0.3">
      <c r="C12" s="9" t="s">
        <v>12</v>
      </c>
      <c r="D12" s="9" t="s">
        <v>13</v>
      </c>
      <c r="E12" s="9" t="s">
        <v>14</v>
      </c>
      <c r="F12" s="9" t="s">
        <v>15</v>
      </c>
      <c r="G12" s="9" t="s">
        <v>16</v>
      </c>
      <c r="H12" s="9" t="s">
        <v>17</v>
      </c>
      <c r="I12"/>
      <c r="O12" s="9" t="s">
        <v>12</v>
      </c>
      <c r="P12" s="9" t="s">
        <v>13</v>
      </c>
      <c r="Q12" s="9" t="s">
        <v>14</v>
      </c>
      <c r="R12" s="9" t="s">
        <v>15</v>
      </c>
      <c r="S12" s="9" t="s">
        <v>16</v>
      </c>
      <c r="T12" s="9" t="s">
        <v>17</v>
      </c>
    </row>
    <row r="13" spans="1:28" ht="24" customHeight="1" x14ac:dyDescent="0.3">
      <c r="A13" s="10" t="s">
        <v>27</v>
      </c>
      <c r="C13" s="33">
        <f t="shared" ref="C13:H13" si="0">(C5+C9)</f>
        <v>477</v>
      </c>
      <c r="D13" s="33">
        <f t="shared" si="0"/>
        <v>331</v>
      </c>
      <c r="E13" s="33">
        <f t="shared" si="0"/>
        <v>244</v>
      </c>
      <c r="F13" s="33">
        <f t="shared" si="0"/>
        <v>243</v>
      </c>
      <c r="G13" s="33">
        <f t="shared" si="0"/>
        <v>291</v>
      </c>
      <c r="H13" s="33">
        <f t="shared" si="0"/>
        <v>426</v>
      </c>
      <c r="M13" s="10" t="s">
        <v>27</v>
      </c>
      <c r="O13" s="33">
        <f t="shared" ref="O13:T13" si="1">(O5+O9)</f>
        <v>420</v>
      </c>
      <c r="P13" s="33">
        <f t="shared" si="1"/>
        <v>336</v>
      </c>
      <c r="Q13" s="33">
        <f t="shared" si="1"/>
        <v>202</v>
      </c>
      <c r="R13" s="33">
        <f t="shared" si="1"/>
        <v>234</v>
      </c>
      <c r="S13" s="33">
        <f t="shared" si="1"/>
        <v>289</v>
      </c>
      <c r="T13" s="33">
        <f t="shared" si="1"/>
        <v>426</v>
      </c>
      <c r="U13" s="15"/>
    </row>
    <row r="14" spans="1:28" ht="24" customHeight="1" x14ac:dyDescent="0.3">
      <c r="A14" s="10" t="s">
        <v>25</v>
      </c>
      <c r="C14" s="33">
        <f t="shared" ref="C14:H14" si="2">C6</f>
        <v>455</v>
      </c>
      <c r="D14" s="33">
        <f t="shared" si="2"/>
        <v>280</v>
      </c>
      <c r="E14" s="33">
        <f t="shared" si="2"/>
        <v>134</v>
      </c>
      <c r="F14" s="33">
        <f t="shared" si="2"/>
        <v>152</v>
      </c>
      <c r="G14" s="33">
        <f t="shared" si="2"/>
        <v>176</v>
      </c>
      <c r="H14" s="33">
        <f t="shared" si="2"/>
        <v>230</v>
      </c>
      <c r="M14" s="10" t="s">
        <v>25</v>
      </c>
      <c r="O14" s="33">
        <f t="shared" ref="O14:T14" si="3">O6</f>
        <v>418</v>
      </c>
      <c r="P14" s="33">
        <f t="shared" si="3"/>
        <v>286</v>
      </c>
      <c r="Q14" s="33">
        <f t="shared" si="3"/>
        <v>140</v>
      </c>
      <c r="R14" s="33">
        <f t="shared" si="3"/>
        <v>163</v>
      </c>
      <c r="S14" s="33">
        <f t="shared" si="3"/>
        <v>152</v>
      </c>
      <c r="T14" s="33">
        <f t="shared" si="3"/>
        <v>246</v>
      </c>
      <c r="U14" s="15"/>
    </row>
    <row r="15" spans="1:28" ht="24" customHeight="1" x14ac:dyDescent="0.3">
      <c r="A15" s="10" t="s">
        <v>26</v>
      </c>
      <c r="C15" s="33">
        <f>(C13-C14)</f>
        <v>22</v>
      </c>
      <c r="D15" s="33">
        <f>(D13-D14)</f>
        <v>51</v>
      </c>
      <c r="E15" s="33">
        <f t="shared" ref="E15:H15" si="4">(E13-E14)</f>
        <v>110</v>
      </c>
      <c r="F15" s="33">
        <f t="shared" si="4"/>
        <v>91</v>
      </c>
      <c r="G15" s="33">
        <f t="shared" si="4"/>
        <v>115</v>
      </c>
      <c r="H15" s="33">
        <f t="shared" si="4"/>
        <v>196</v>
      </c>
      <c r="M15" s="10" t="s">
        <v>26</v>
      </c>
      <c r="O15" s="33">
        <f>(O13-O14)</f>
        <v>2</v>
      </c>
      <c r="P15" s="33">
        <f>(P13-P14)</f>
        <v>50</v>
      </c>
      <c r="Q15" s="33">
        <f t="shared" ref="Q15:T15" si="5">(Q13-Q14)</f>
        <v>62</v>
      </c>
      <c r="R15" s="33">
        <f t="shared" si="5"/>
        <v>71</v>
      </c>
      <c r="S15" s="33">
        <f t="shared" si="5"/>
        <v>137</v>
      </c>
      <c r="T15" s="33">
        <f t="shared" si="5"/>
        <v>180</v>
      </c>
      <c r="U15" s="15"/>
    </row>
    <row r="16" spans="1:28" ht="24" customHeight="1" x14ac:dyDescent="0.3">
      <c r="A16" s="1" t="s">
        <v>30</v>
      </c>
      <c r="C16" s="3">
        <f>C15</f>
        <v>22</v>
      </c>
      <c r="D16" s="3">
        <f t="shared" ref="D16:H16" si="6">D15</f>
        <v>51</v>
      </c>
      <c r="E16" s="3">
        <f t="shared" si="6"/>
        <v>110</v>
      </c>
      <c r="F16" s="3">
        <f t="shared" si="6"/>
        <v>91</v>
      </c>
      <c r="G16" s="3">
        <f t="shared" si="6"/>
        <v>115</v>
      </c>
      <c r="H16" s="3">
        <f t="shared" si="6"/>
        <v>196</v>
      </c>
      <c r="M16" s="1" t="s">
        <v>30</v>
      </c>
      <c r="O16" s="3">
        <f>O15</f>
        <v>2</v>
      </c>
      <c r="P16" s="3">
        <f t="shared" ref="P16:T16" si="7">P15</f>
        <v>50</v>
      </c>
      <c r="Q16" s="3">
        <f t="shared" si="7"/>
        <v>62</v>
      </c>
      <c r="R16" s="3">
        <f t="shared" si="7"/>
        <v>71</v>
      </c>
      <c r="S16" s="3">
        <f t="shared" si="7"/>
        <v>137</v>
      </c>
      <c r="T16" s="3">
        <f t="shared" si="7"/>
        <v>180</v>
      </c>
      <c r="U16" s="15"/>
    </row>
    <row r="17" spans="1:28" ht="24" customHeight="1" x14ac:dyDescent="0.3">
      <c r="A17" s="10"/>
      <c r="M17" s="10"/>
      <c r="U17" s="15"/>
    </row>
    <row r="18" spans="1:28" ht="24" customHeight="1" x14ac:dyDescent="0.3">
      <c r="A18" s="10" t="s">
        <v>29</v>
      </c>
      <c r="C18" s="33">
        <f t="shared" ref="C18:H18" si="8">(C4+C8)</f>
        <v>305</v>
      </c>
      <c r="D18" s="33">
        <f t="shared" si="8"/>
        <v>279</v>
      </c>
      <c r="E18" s="33">
        <f t="shared" si="8"/>
        <v>216</v>
      </c>
      <c r="F18" s="33">
        <f t="shared" si="8"/>
        <v>248</v>
      </c>
      <c r="G18" s="33">
        <f t="shared" si="8"/>
        <v>312</v>
      </c>
      <c r="H18" s="33">
        <f t="shared" si="8"/>
        <v>585</v>
      </c>
      <c r="M18" s="10" t="s">
        <v>29</v>
      </c>
      <c r="O18" s="33">
        <f t="shared" ref="O18:T18" si="9">(O4+O8)</f>
        <v>249</v>
      </c>
      <c r="P18" s="33">
        <f t="shared" si="9"/>
        <v>295</v>
      </c>
      <c r="Q18" s="33">
        <f t="shared" si="9"/>
        <v>190</v>
      </c>
      <c r="R18" s="33">
        <f t="shared" si="9"/>
        <v>265</v>
      </c>
      <c r="S18" s="33">
        <f t="shared" si="9"/>
        <v>254</v>
      </c>
      <c r="T18" s="33">
        <f t="shared" si="9"/>
        <v>541</v>
      </c>
      <c r="U18" s="15"/>
    </row>
    <row r="19" spans="1:28" ht="24" customHeight="1" x14ac:dyDescent="0.3">
      <c r="A19" s="10" t="s">
        <v>28</v>
      </c>
      <c r="C19" s="33">
        <f t="shared" ref="C19:H19" si="10">(C7)</f>
        <v>141</v>
      </c>
      <c r="D19" s="33">
        <f t="shared" si="10"/>
        <v>169</v>
      </c>
      <c r="E19" s="33">
        <f t="shared" si="10"/>
        <v>127</v>
      </c>
      <c r="F19" s="33">
        <f t="shared" si="10"/>
        <v>130</v>
      </c>
      <c r="G19" s="33">
        <f t="shared" si="10"/>
        <v>200</v>
      </c>
      <c r="H19" s="33">
        <f t="shared" si="10"/>
        <v>555</v>
      </c>
      <c r="M19" s="10" t="s">
        <v>28</v>
      </c>
      <c r="O19" s="33">
        <f t="shared" ref="O19:T19" si="11">(O7)</f>
        <v>120</v>
      </c>
      <c r="P19" s="33">
        <f t="shared" si="11"/>
        <v>203</v>
      </c>
      <c r="Q19" s="33">
        <f t="shared" si="11"/>
        <v>123</v>
      </c>
      <c r="R19" s="33">
        <f t="shared" si="11"/>
        <v>162</v>
      </c>
      <c r="S19" s="33">
        <f t="shared" si="11"/>
        <v>161</v>
      </c>
      <c r="T19" s="33">
        <f t="shared" si="11"/>
        <v>491</v>
      </c>
      <c r="U19" s="15"/>
    </row>
    <row r="20" spans="1:28" ht="24" customHeight="1" x14ac:dyDescent="0.3">
      <c r="A20" s="10" t="s">
        <v>26</v>
      </c>
      <c r="C20" s="33">
        <f>(C18-C19)</f>
        <v>164</v>
      </c>
      <c r="D20" s="33">
        <f t="shared" ref="D20:H20" si="12">(D18-D19)</f>
        <v>110</v>
      </c>
      <c r="E20" s="33">
        <f t="shared" si="12"/>
        <v>89</v>
      </c>
      <c r="F20" s="33">
        <f t="shared" si="12"/>
        <v>118</v>
      </c>
      <c r="G20" s="33">
        <f t="shared" si="12"/>
        <v>112</v>
      </c>
      <c r="H20" s="33">
        <f t="shared" si="12"/>
        <v>30</v>
      </c>
      <c r="M20" s="10" t="s">
        <v>26</v>
      </c>
      <c r="O20" s="33">
        <f>(O18-O19)</f>
        <v>129</v>
      </c>
      <c r="P20" s="33">
        <f t="shared" ref="P20:T20" si="13">(P18-P19)</f>
        <v>92</v>
      </c>
      <c r="Q20" s="33">
        <f t="shared" si="13"/>
        <v>67</v>
      </c>
      <c r="R20" s="33">
        <f t="shared" si="13"/>
        <v>103</v>
      </c>
      <c r="S20" s="33">
        <f t="shared" si="13"/>
        <v>93</v>
      </c>
      <c r="T20" s="33">
        <f t="shared" si="13"/>
        <v>50</v>
      </c>
      <c r="U20" s="15"/>
    </row>
    <row r="21" spans="1:28" ht="24" customHeight="1" x14ac:dyDescent="0.3">
      <c r="A21" s="1" t="s">
        <v>49</v>
      </c>
      <c r="C21" s="3">
        <f>C20</f>
        <v>164</v>
      </c>
      <c r="D21" s="3">
        <f t="shared" ref="D21:H21" si="14">D20</f>
        <v>110</v>
      </c>
      <c r="E21" s="3">
        <f t="shared" si="14"/>
        <v>89</v>
      </c>
      <c r="F21" s="3">
        <f t="shared" si="14"/>
        <v>118</v>
      </c>
      <c r="G21" s="3">
        <f t="shared" si="14"/>
        <v>112</v>
      </c>
      <c r="H21" s="3">
        <f t="shared" si="14"/>
        <v>30</v>
      </c>
      <c r="M21" s="1" t="s">
        <v>30</v>
      </c>
      <c r="O21" s="3">
        <f>O20</f>
        <v>129</v>
      </c>
      <c r="P21" s="3">
        <f t="shared" ref="P21:T21" si="15">P20</f>
        <v>92</v>
      </c>
      <c r="Q21" s="3">
        <f t="shared" si="15"/>
        <v>67</v>
      </c>
      <c r="R21" s="3">
        <f t="shared" si="15"/>
        <v>103</v>
      </c>
      <c r="S21" s="3">
        <f t="shared" si="15"/>
        <v>93</v>
      </c>
      <c r="T21" s="3">
        <f t="shared" si="15"/>
        <v>50</v>
      </c>
      <c r="U21" s="15"/>
    </row>
    <row r="22" spans="1:28" ht="24" customHeight="1" thickBot="1" x14ac:dyDescent="0.35">
      <c r="A22" s="6"/>
      <c r="B22" s="6"/>
      <c r="C22" s="6"/>
      <c r="D22" s="6"/>
      <c r="E22" s="6"/>
      <c r="F22" s="6"/>
      <c r="G22" s="6"/>
      <c r="H22" s="6"/>
      <c r="I22" s="34"/>
      <c r="J22" s="6"/>
      <c r="M22" s="6"/>
      <c r="N22" s="6"/>
      <c r="O22" s="6"/>
      <c r="P22" s="6"/>
      <c r="Q22" s="6"/>
      <c r="R22" s="6"/>
      <c r="S22" s="6"/>
      <c r="T22" s="6"/>
      <c r="U22" s="34"/>
      <c r="V22" s="6"/>
    </row>
    <row r="23" spans="1:28" ht="24" customHeight="1" x14ac:dyDescent="0.3">
      <c r="U23" s="15"/>
    </row>
    <row r="24" spans="1:28" ht="24" customHeight="1" x14ac:dyDescent="0.3">
      <c r="A24" s="3" t="s">
        <v>1</v>
      </c>
      <c r="B24" s="1" t="s">
        <v>20</v>
      </c>
      <c r="C24" s="19">
        <v>170</v>
      </c>
      <c r="D24" s="19">
        <v>151</v>
      </c>
      <c r="E24" s="19">
        <v>114</v>
      </c>
      <c r="F24" s="19">
        <v>109</v>
      </c>
      <c r="G24" s="19">
        <v>128</v>
      </c>
      <c r="H24" s="19">
        <v>190</v>
      </c>
      <c r="I24" s="12" t="s">
        <v>19</v>
      </c>
      <c r="J24" s="4"/>
      <c r="M24" s="3" t="s">
        <v>1</v>
      </c>
      <c r="N24" s="1" t="s">
        <v>20</v>
      </c>
      <c r="O24" s="19">
        <v>144</v>
      </c>
      <c r="P24" s="19">
        <v>163</v>
      </c>
      <c r="Q24" s="19">
        <v>106</v>
      </c>
      <c r="R24" s="19">
        <v>123</v>
      </c>
      <c r="S24" s="19">
        <v>153</v>
      </c>
      <c r="T24" s="19">
        <v>185</v>
      </c>
      <c r="U24" s="12" t="s">
        <v>19</v>
      </c>
      <c r="V24" s="4"/>
    </row>
    <row r="25" spans="1:28" ht="24" customHeight="1" x14ac:dyDescent="0.3">
      <c r="A25" s="3" t="s">
        <v>2</v>
      </c>
      <c r="B25" s="1" t="s">
        <v>21</v>
      </c>
      <c r="C25" s="19">
        <v>307</v>
      </c>
      <c r="D25" s="19">
        <v>180</v>
      </c>
      <c r="E25" s="19">
        <v>130</v>
      </c>
      <c r="F25" s="19">
        <v>134</v>
      </c>
      <c r="G25" s="19">
        <v>163</v>
      </c>
      <c r="H25" s="19">
        <v>236</v>
      </c>
      <c r="I25" s="12" t="s">
        <v>19</v>
      </c>
      <c r="J25" s="4"/>
      <c r="M25" s="3" t="s">
        <v>2</v>
      </c>
      <c r="N25" s="1" t="s">
        <v>21</v>
      </c>
      <c r="O25" s="19">
        <v>276</v>
      </c>
      <c r="P25" s="19">
        <v>173</v>
      </c>
      <c r="Q25" s="19">
        <v>96</v>
      </c>
      <c r="R25" s="19">
        <v>111</v>
      </c>
      <c r="S25" s="19">
        <v>136</v>
      </c>
      <c r="T25" s="19">
        <v>241</v>
      </c>
      <c r="U25" s="12" t="s">
        <v>19</v>
      </c>
      <c r="V25" s="4"/>
    </row>
    <row r="26" spans="1:28" ht="24" customHeight="1" x14ac:dyDescent="0.3">
      <c r="B26" s="31" t="s">
        <v>31</v>
      </c>
      <c r="C26" s="27">
        <f>(C25-C24)</f>
        <v>137</v>
      </c>
      <c r="D26" s="27">
        <f t="shared" ref="D26:H26" si="16">(D25-D24)</f>
        <v>29</v>
      </c>
      <c r="E26" s="27">
        <f t="shared" si="16"/>
        <v>16</v>
      </c>
      <c r="F26" s="27">
        <f t="shared" si="16"/>
        <v>25</v>
      </c>
      <c r="G26" s="27">
        <f t="shared" si="16"/>
        <v>35</v>
      </c>
      <c r="H26" s="27">
        <f t="shared" si="16"/>
        <v>46</v>
      </c>
      <c r="I26" s="43">
        <f>SUM(C26:H26)</f>
        <v>288</v>
      </c>
      <c r="J26" s="4"/>
      <c r="N26" s="31" t="s">
        <v>31</v>
      </c>
      <c r="O26" s="27">
        <f>(O25-O24)</f>
        <v>132</v>
      </c>
      <c r="P26" s="27">
        <f t="shared" ref="P26:T26" si="17">(P25-P24)</f>
        <v>10</v>
      </c>
      <c r="Q26" s="27"/>
      <c r="R26" s="27"/>
      <c r="S26" s="27"/>
      <c r="T26" s="27">
        <f t="shared" si="17"/>
        <v>56</v>
      </c>
      <c r="U26" s="12"/>
      <c r="V26" s="4"/>
    </row>
    <row r="27" spans="1:28" ht="24" customHeight="1" x14ac:dyDescent="0.3">
      <c r="B27" s="1" t="s">
        <v>32</v>
      </c>
      <c r="C27" s="27"/>
      <c r="D27" s="27"/>
      <c r="E27" s="27"/>
      <c r="F27" s="27"/>
      <c r="G27" s="27"/>
      <c r="H27" s="27"/>
      <c r="I27" s="12"/>
      <c r="J27" s="4"/>
      <c r="N27" s="1" t="s">
        <v>32</v>
      </c>
      <c r="O27" s="27"/>
      <c r="P27" s="27"/>
      <c r="Q27" s="27">
        <f>(Q24-Q25)</f>
        <v>10</v>
      </c>
      <c r="R27" s="27">
        <f t="shared" ref="R27:S27" si="18">(R24-R25)</f>
        <v>12</v>
      </c>
      <c r="S27" s="27">
        <f t="shared" si="18"/>
        <v>17</v>
      </c>
      <c r="T27" s="27"/>
      <c r="U27" s="12"/>
      <c r="V27" s="4"/>
    </row>
    <row r="28" spans="1:28" s="35" customFormat="1" ht="24" customHeight="1" x14ac:dyDescent="0.3">
      <c r="C28" t="s">
        <v>50</v>
      </c>
      <c r="I28" s="41"/>
      <c r="N28" t="s">
        <v>33</v>
      </c>
      <c r="R28" t="s">
        <v>34</v>
      </c>
      <c r="W28"/>
      <c r="X28"/>
      <c r="Y28"/>
      <c r="Z28"/>
      <c r="AA28"/>
      <c r="AB28"/>
    </row>
    <row r="29" spans="1:28" ht="24" customHeight="1" x14ac:dyDescent="0.3">
      <c r="A29" s="35"/>
      <c r="B29" s="35"/>
      <c r="C29" t="s">
        <v>53</v>
      </c>
      <c r="D29" s="35"/>
      <c r="E29" s="35"/>
      <c r="F29" s="35"/>
      <c r="G29" s="35"/>
      <c r="H29" s="35"/>
      <c r="I29" s="41"/>
      <c r="J29" s="35"/>
      <c r="N29" t="s">
        <v>35</v>
      </c>
      <c r="R29" t="s">
        <v>36</v>
      </c>
      <c r="U29" s="15"/>
    </row>
    <row r="30" spans="1:28" ht="24" customHeight="1" thickBot="1" x14ac:dyDescent="0.35">
      <c r="A30" s="6"/>
      <c r="B30" s="14"/>
      <c r="C30" s="6"/>
      <c r="D30" s="6"/>
      <c r="E30" s="6"/>
      <c r="F30" s="6"/>
      <c r="G30" s="6"/>
      <c r="H30" s="6"/>
      <c r="I30" s="34"/>
      <c r="J30" s="6"/>
      <c r="M30" s="6"/>
      <c r="N30" s="6"/>
      <c r="O30" s="6"/>
      <c r="P30" s="6"/>
      <c r="Q30" s="6"/>
      <c r="R30" s="6"/>
      <c r="S30" s="6"/>
      <c r="T30" s="6"/>
      <c r="U30" s="34"/>
      <c r="V30" s="6"/>
    </row>
    <row r="31" spans="1:28" ht="24" customHeight="1" x14ac:dyDescent="0.3">
      <c r="A31" s="35"/>
      <c r="B31" s="35"/>
    </row>
    <row r="32" spans="1:28" ht="24" customHeight="1" x14ac:dyDescent="0.3">
      <c r="A32" s="3" t="s">
        <v>1</v>
      </c>
      <c r="B32" s="1" t="s">
        <v>20</v>
      </c>
      <c r="C32" s="19">
        <v>104</v>
      </c>
      <c r="D32" s="19">
        <v>118</v>
      </c>
      <c r="E32" s="19">
        <v>90</v>
      </c>
      <c r="F32" s="19">
        <v>100</v>
      </c>
      <c r="G32" s="19">
        <v>112</v>
      </c>
      <c r="H32" s="19">
        <v>160</v>
      </c>
      <c r="I32" s="12" t="s">
        <v>18</v>
      </c>
      <c r="J32" s="4"/>
      <c r="M32" s="3" t="s">
        <v>1</v>
      </c>
      <c r="N32" s="1" t="s">
        <v>20</v>
      </c>
      <c r="O32" s="19">
        <v>93</v>
      </c>
      <c r="P32" s="19">
        <v>133</v>
      </c>
      <c r="Q32" s="19">
        <v>107</v>
      </c>
      <c r="R32" s="19">
        <v>137</v>
      </c>
      <c r="S32" s="19">
        <v>111</v>
      </c>
      <c r="T32" s="19">
        <v>197</v>
      </c>
      <c r="U32" s="12" t="s">
        <v>18</v>
      </c>
      <c r="V32" s="4"/>
    </row>
    <row r="33" spans="1:22" ht="24" customHeight="1" x14ac:dyDescent="0.3">
      <c r="A33" s="3" t="s">
        <v>2</v>
      </c>
      <c r="B33" s="1" t="s">
        <v>21</v>
      </c>
      <c r="C33" s="19">
        <v>201</v>
      </c>
      <c r="D33" s="19">
        <v>161</v>
      </c>
      <c r="E33" s="19">
        <v>126</v>
      </c>
      <c r="F33" s="19">
        <v>148</v>
      </c>
      <c r="G33" s="19">
        <v>200</v>
      </c>
      <c r="H33" s="19">
        <v>425</v>
      </c>
      <c r="I33" s="11" t="s">
        <v>18</v>
      </c>
      <c r="J33" s="4"/>
      <c r="M33" s="3" t="s">
        <v>2</v>
      </c>
      <c r="N33" s="1" t="s">
        <v>21</v>
      </c>
      <c r="O33" s="19">
        <v>156</v>
      </c>
      <c r="P33" s="19">
        <v>162</v>
      </c>
      <c r="Q33" s="19">
        <v>83</v>
      </c>
      <c r="R33" s="19">
        <v>128</v>
      </c>
      <c r="S33" s="19">
        <v>143</v>
      </c>
      <c r="T33" s="19">
        <v>344</v>
      </c>
      <c r="U33" s="11" t="s">
        <v>18</v>
      </c>
      <c r="V33" s="4"/>
    </row>
    <row r="34" spans="1:22" ht="24" customHeight="1" x14ac:dyDescent="0.3">
      <c r="B34" s="31" t="s">
        <v>31</v>
      </c>
      <c r="C34" s="27">
        <f>(C33-C32)</f>
        <v>97</v>
      </c>
      <c r="D34" s="27">
        <f t="shared" ref="D34:H34" si="19">(D33-D32)</f>
        <v>43</v>
      </c>
      <c r="E34" s="27">
        <f t="shared" si="19"/>
        <v>36</v>
      </c>
      <c r="F34" s="27">
        <f t="shared" si="19"/>
        <v>48</v>
      </c>
      <c r="G34" s="27">
        <f t="shared" si="19"/>
        <v>88</v>
      </c>
      <c r="H34" s="27">
        <f t="shared" si="19"/>
        <v>265</v>
      </c>
      <c r="I34" s="44">
        <f>SUM(C34:H34)</f>
        <v>577</v>
      </c>
      <c r="J34" s="4"/>
      <c r="N34" s="31" t="s">
        <v>31</v>
      </c>
      <c r="O34" s="27">
        <f>(O33-O32)</f>
        <v>63</v>
      </c>
      <c r="P34" s="27">
        <f t="shared" ref="P34:T34" si="20">(P33-P32)</f>
        <v>29</v>
      </c>
      <c r="Q34" s="27"/>
      <c r="R34" s="27"/>
      <c r="S34" s="27">
        <f t="shared" si="20"/>
        <v>32</v>
      </c>
      <c r="T34" s="27">
        <f t="shared" si="20"/>
        <v>147</v>
      </c>
      <c r="U34" s="11"/>
      <c r="V34" s="4"/>
    </row>
    <row r="35" spans="1:22" ht="24" customHeight="1" x14ac:dyDescent="0.3">
      <c r="B35" s="1" t="s">
        <v>32</v>
      </c>
      <c r="C35" s="27"/>
      <c r="D35" s="27"/>
      <c r="E35" s="27"/>
      <c r="F35" s="27"/>
      <c r="G35" s="27"/>
      <c r="H35" s="27"/>
      <c r="I35" s="12"/>
      <c r="J35" s="4"/>
      <c r="N35" s="1" t="s">
        <v>32</v>
      </c>
      <c r="O35" s="27"/>
      <c r="P35" s="27"/>
      <c r="Q35" s="27">
        <f>(Q32-Q33)</f>
        <v>24</v>
      </c>
      <c r="R35" s="27">
        <f>(R32-R33)</f>
        <v>9</v>
      </c>
      <c r="S35" s="27"/>
      <c r="T35" s="27"/>
      <c r="U35" s="12"/>
      <c r="V35" s="4"/>
    </row>
    <row r="36" spans="1:22" ht="24" customHeight="1" x14ac:dyDescent="0.3">
      <c r="C36" t="s">
        <v>51</v>
      </c>
      <c r="N36" t="s">
        <v>37</v>
      </c>
      <c r="R36" t="s">
        <v>39</v>
      </c>
      <c r="U36" s="15"/>
    </row>
    <row r="37" spans="1:22" ht="24" customHeight="1" x14ac:dyDescent="0.3">
      <c r="C37" s="35" t="s">
        <v>52</v>
      </c>
      <c r="D37" s="42"/>
      <c r="E37" s="42"/>
      <c r="N37" t="s">
        <v>38</v>
      </c>
      <c r="R37" t="s">
        <v>40</v>
      </c>
    </row>
    <row r="38" spans="1:22" ht="24" customHeight="1" thickBot="1" x14ac:dyDescent="0.35">
      <c r="A38" s="6"/>
      <c r="B38" s="6"/>
      <c r="C38" s="6"/>
      <c r="D38" s="6"/>
      <c r="E38" s="6"/>
      <c r="F38" s="36"/>
      <c r="G38" s="36"/>
      <c r="H38" s="36"/>
      <c r="I38" s="14"/>
      <c r="J38" s="6"/>
      <c r="M38" s="6"/>
      <c r="N38" s="6"/>
      <c r="O38" s="36"/>
      <c r="P38" s="36"/>
      <c r="Q38" s="36"/>
      <c r="R38" s="36"/>
      <c r="S38" s="36"/>
      <c r="T38" s="36"/>
      <c r="U38" s="14"/>
      <c r="V38" s="6"/>
    </row>
    <row r="40" spans="1:22" x14ac:dyDescent="0.3">
      <c r="A40" s="46" t="s">
        <v>57</v>
      </c>
    </row>
    <row r="41" spans="1:22" x14ac:dyDescent="0.3">
      <c r="A41" s="46" t="s">
        <v>58</v>
      </c>
    </row>
    <row r="42" spans="1:22" x14ac:dyDescent="0.3">
      <c r="A42" s="46" t="s">
        <v>59</v>
      </c>
    </row>
    <row r="43" spans="1:22" x14ac:dyDescent="0.3">
      <c r="A43" s="46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workbookViewId="0">
      <selection activeCell="E15" sqref="E15"/>
    </sheetView>
  </sheetViews>
  <sheetFormatPr defaultRowHeight="18.75" x14ac:dyDescent="0.3"/>
  <cols>
    <col min="1" max="1" width="18.28515625" customWidth="1"/>
    <col min="2" max="2" width="19.85546875" customWidth="1"/>
    <col min="3" max="9" width="11.5703125" customWidth="1"/>
    <col min="10" max="10" width="9.140625" style="15"/>
    <col min="14" max="14" width="15" customWidth="1"/>
    <col min="15" max="15" width="19.85546875" customWidth="1"/>
    <col min="16" max="22" width="11.42578125" customWidth="1"/>
  </cols>
  <sheetData>
    <row r="1" spans="1:24" s="2" customFormat="1" ht="23.25" x14ac:dyDescent="0.35">
      <c r="A1" s="2" t="s">
        <v>46</v>
      </c>
      <c r="J1" s="1"/>
      <c r="N1" s="2" t="s">
        <v>24</v>
      </c>
      <c r="W1" s="1"/>
    </row>
    <row r="2" spans="1:24" s="2" customFormat="1" ht="23.25" x14ac:dyDescent="0.35">
      <c r="B2" s="2" t="s">
        <v>6</v>
      </c>
      <c r="C2" s="2" t="s">
        <v>23</v>
      </c>
      <c r="J2" s="1"/>
      <c r="O2" s="2" t="s">
        <v>6</v>
      </c>
      <c r="P2" s="2" t="s">
        <v>23</v>
      </c>
      <c r="W2" s="1"/>
    </row>
    <row r="3" spans="1:24" s="10" customFormat="1" ht="19.5" thickBot="1" x14ac:dyDescent="0.35">
      <c r="A3" s="9"/>
      <c r="B3" s="9"/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29" t="s">
        <v>22</v>
      </c>
      <c r="J3" s="14"/>
      <c r="K3" s="9"/>
      <c r="N3" s="9"/>
      <c r="O3" s="9"/>
      <c r="P3" s="9" t="s">
        <v>12</v>
      </c>
      <c r="Q3" s="9" t="s">
        <v>13</v>
      </c>
      <c r="R3" s="9" t="s">
        <v>14</v>
      </c>
      <c r="S3" s="9" t="s">
        <v>15</v>
      </c>
      <c r="T3" s="9" t="s">
        <v>16</v>
      </c>
      <c r="U3" s="9" t="s">
        <v>17</v>
      </c>
      <c r="V3" s="29" t="s">
        <v>22</v>
      </c>
      <c r="W3" s="14"/>
      <c r="X3" s="9"/>
    </row>
    <row r="4" spans="1:24" ht="24" customHeight="1" x14ac:dyDescent="0.3">
      <c r="A4" s="3" t="s">
        <v>0</v>
      </c>
      <c r="B4" s="1" t="s">
        <v>20</v>
      </c>
      <c r="C4" s="18">
        <v>2</v>
      </c>
      <c r="D4" s="18">
        <v>8</v>
      </c>
      <c r="E4" s="18">
        <v>7</v>
      </c>
      <c r="F4" s="18">
        <v>8</v>
      </c>
      <c r="G4" s="18">
        <v>7</v>
      </c>
      <c r="H4" s="18">
        <v>8</v>
      </c>
      <c r="I4" s="26">
        <f t="shared" ref="I4:I9" si="0">SUM(C4:H4)</f>
        <v>40</v>
      </c>
      <c r="J4" s="11" t="s">
        <v>18</v>
      </c>
      <c r="K4" s="5"/>
      <c r="N4" s="3" t="s">
        <v>0</v>
      </c>
      <c r="O4" s="1" t="s">
        <v>20</v>
      </c>
      <c r="P4" s="18">
        <v>4</v>
      </c>
      <c r="Q4" s="18">
        <v>8</v>
      </c>
      <c r="R4" s="18">
        <v>9</v>
      </c>
      <c r="S4" s="18">
        <v>4</v>
      </c>
      <c r="T4" s="18">
        <v>16</v>
      </c>
      <c r="U4" s="18">
        <v>10</v>
      </c>
      <c r="V4" s="26">
        <f t="shared" ref="V4:V9" si="1">SUM(P4:U4)</f>
        <v>51</v>
      </c>
      <c r="W4" s="11" t="s">
        <v>18</v>
      </c>
      <c r="X4" s="5"/>
    </row>
    <row r="5" spans="1:24" ht="24" customHeight="1" x14ac:dyDescent="0.3">
      <c r="B5" s="1" t="s">
        <v>20</v>
      </c>
      <c r="C5" s="19">
        <v>7</v>
      </c>
      <c r="D5" s="19">
        <v>2</v>
      </c>
      <c r="E5" s="19">
        <v>8</v>
      </c>
      <c r="F5" s="19">
        <v>8</v>
      </c>
      <c r="G5" s="19">
        <v>6</v>
      </c>
      <c r="H5" s="19">
        <v>14</v>
      </c>
      <c r="I5" s="27">
        <f t="shared" si="0"/>
        <v>45</v>
      </c>
      <c r="J5" s="12" t="s">
        <v>19</v>
      </c>
      <c r="K5" s="4"/>
      <c r="O5" s="1" t="s">
        <v>20</v>
      </c>
      <c r="P5" s="19">
        <v>10</v>
      </c>
      <c r="Q5" s="19">
        <v>6</v>
      </c>
      <c r="R5" s="19">
        <v>6</v>
      </c>
      <c r="S5" s="19">
        <v>8</v>
      </c>
      <c r="T5" s="19">
        <v>18</v>
      </c>
      <c r="U5" s="19">
        <v>14</v>
      </c>
      <c r="V5" s="27">
        <f t="shared" si="1"/>
        <v>62</v>
      </c>
      <c r="W5" s="12" t="s">
        <v>19</v>
      </c>
      <c r="X5" s="4"/>
    </row>
    <row r="6" spans="1:24" ht="24" customHeight="1" x14ac:dyDescent="0.3">
      <c r="B6" s="31" t="s">
        <v>11</v>
      </c>
      <c r="C6" s="20">
        <v>2</v>
      </c>
      <c r="D6" s="20">
        <v>5</v>
      </c>
      <c r="E6" s="20">
        <v>9</v>
      </c>
      <c r="F6" s="20">
        <v>7</v>
      </c>
      <c r="G6" s="20">
        <v>6</v>
      </c>
      <c r="H6" s="20">
        <v>5</v>
      </c>
      <c r="I6" s="28">
        <f t="shared" si="0"/>
        <v>34</v>
      </c>
      <c r="J6" s="11" t="s">
        <v>18</v>
      </c>
      <c r="K6" s="17"/>
      <c r="O6" s="31" t="s">
        <v>11</v>
      </c>
      <c r="P6" s="20">
        <v>4</v>
      </c>
      <c r="Q6" s="20">
        <v>8</v>
      </c>
      <c r="R6" s="20">
        <v>6</v>
      </c>
      <c r="S6" s="20">
        <v>11</v>
      </c>
      <c r="T6" s="20">
        <v>14</v>
      </c>
      <c r="U6" s="20">
        <v>8</v>
      </c>
      <c r="V6" s="28">
        <f t="shared" si="1"/>
        <v>51</v>
      </c>
      <c r="W6" s="11" t="s">
        <v>18</v>
      </c>
      <c r="X6" s="17"/>
    </row>
    <row r="7" spans="1:24" ht="24" customHeight="1" x14ac:dyDescent="0.3">
      <c r="B7" s="1" t="s">
        <v>11</v>
      </c>
      <c r="C7" s="20">
        <v>3</v>
      </c>
      <c r="D7" s="20">
        <v>4</v>
      </c>
      <c r="E7" s="20">
        <v>5</v>
      </c>
      <c r="F7" s="20">
        <v>8</v>
      </c>
      <c r="G7" s="20">
        <v>13</v>
      </c>
      <c r="H7" s="20">
        <v>4</v>
      </c>
      <c r="I7" s="27">
        <f t="shared" si="0"/>
        <v>37</v>
      </c>
      <c r="J7" s="12" t="s">
        <v>19</v>
      </c>
      <c r="K7" s="17"/>
      <c r="O7" s="1" t="s">
        <v>11</v>
      </c>
      <c r="P7" s="20">
        <v>3</v>
      </c>
      <c r="Q7" s="20">
        <v>7</v>
      </c>
      <c r="R7" s="20">
        <v>3</v>
      </c>
      <c r="S7" s="20">
        <v>12</v>
      </c>
      <c r="T7" s="20">
        <v>7</v>
      </c>
      <c r="U7" s="20">
        <v>13</v>
      </c>
      <c r="V7" s="27">
        <f t="shared" si="1"/>
        <v>45</v>
      </c>
      <c r="W7" s="12" t="s">
        <v>19</v>
      </c>
      <c r="X7" s="17"/>
    </row>
    <row r="8" spans="1:24" ht="24" customHeight="1" x14ac:dyDescent="0.3">
      <c r="B8" s="1" t="s">
        <v>21</v>
      </c>
      <c r="C8" s="20">
        <v>25</v>
      </c>
      <c r="D8" s="20">
        <v>18</v>
      </c>
      <c r="E8" s="20">
        <v>16</v>
      </c>
      <c r="F8" s="20">
        <v>28</v>
      </c>
      <c r="G8" s="20">
        <v>34</v>
      </c>
      <c r="H8" s="20">
        <v>29</v>
      </c>
      <c r="I8" s="28">
        <f t="shared" si="0"/>
        <v>150</v>
      </c>
      <c r="J8" s="11" t="s">
        <v>18</v>
      </c>
      <c r="K8" s="17"/>
      <c r="O8" s="1" t="s">
        <v>21</v>
      </c>
      <c r="P8" s="20">
        <v>18</v>
      </c>
      <c r="Q8" s="20">
        <v>16</v>
      </c>
      <c r="R8" s="20">
        <v>7</v>
      </c>
      <c r="S8" s="20">
        <v>28</v>
      </c>
      <c r="T8" s="20">
        <v>28</v>
      </c>
      <c r="U8" s="20">
        <v>20</v>
      </c>
      <c r="V8" s="28">
        <f t="shared" si="1"/>
        <v>117</v>
      </c>
      <c r="W8" s="11" t="s">
        <v>18</v>
      </c>
      <c r="X8" s="17"/>
    </row>
    <row r="9" spans="1:24" ht="24" customHeight="1" x14ac:dyDescent="0.3">
      <c r="B9" s="1" t="s">
        <v>21</v>
      </c>
      <c r="C9" s="20">
        <v>10</v>
      </c>
      <c r="D9" s="20">
        <v>33</v>
      </c>
      <c r="E9" s="20">
        <v>17</v>
      </c>
      <c r="F9" s="20">
        <v>18</v>
      </c>
      <c r="G9" s="20">
        <v>23</v>
      </c>
      <c r="H9" s="20">
        <v>24</v>
      </c>
      <c r="I9" s="24">
        <f t="shared" si="0"/>
        <v>125</v>
      </c>
      <c r="J9" s="12" t="s">
        <v>19</v>
      </c>
      <c r="K9" s="17"/>
      <c r="O9" s="1" t="s">
        <v>21</v>
      </c>
      <c r="P9" s="20">
        <v>11</v>
      </c>
      <c r="Q9" s="20">
        <v>14</v>
      </c>
      <c r="R9" s="20">
        <v>11</v>
      </c>
      <c r="S9" s="20">
        <v>25</v>
      </c>
      <c r="T9" s="20">
        <v>20</v>
      </c>
      <c r="U9" s="20">
        <v>34</v>
      </c>
      <c r="V9" s="24">
        <f t="shared" si="1"/>
        <v>115</v>
      </c>
      <c r="W9" s="12" t="s">
        <v>19</v>
      </c>
      <c r="X9" s="17"/>
    </row>
    <row r="10" spans="1:24" ht="24" customHeight="1" x14ac:dyDescent="0.3">
      <c r="B10" s="1" t="s">
        <v>22</v>
      </c>
      <c r="C10" s="24">
        <f t="shared" ref="C10:I10" si="2">SUM(C4:C9)</f>
        <v>49</v>
      </c>
      <c r="D10" s="24">
        <f t="shared" si="2"/>
        <v>70</v>
      </c>
      <c r="E10" s="24">
        <f t="shared" si="2"/>
        <v>62</v>
      </c>
      <c r="F10" s="24">
        <f t="shared" si="2"/>
        <v>77</v>
      </c>
      <c r="G10" s="24">
        <f t="shared" si="2"/>
        <v>89</v>
      </c>
      <c r="H10" s="24">
        <f t="shared" si="2"/>
        <v>84</v>
      </c>
      <c r="I10" s="30">
        <f t="shared" si="2"/>
        <v>431</v>
      </c>
      <c r="J10" s="16"/>
      <c r="K10" s="17"/>
      <c r="O10" s="1" t="s">
        <v>22</v>
      </c>
      <c r="P10" s="24">
        <f t="shared" ref="P10:V10" si="3">SUM(P4:P9)</f>
        <v>50</v>
      </c>
      <c r="Q10" s="24">
        <f t="shared" si="3"/>
        <v>59</v>
      </c>
      <c r="R10" s="24">
        <f t="shared" si="3"/>
        <v>42</v>
      </c>
      <c r="S10" s="24">
        <f t="shared" si="3"/>
        <v>88</v>
      </c>
      <c r="T10" s="24">
        <f t="shared" si="3"/>
        <v>103</v>
      </c>
      <c r="U10" s="24">
        <f t="shared" si="3"/>
        <v>99</v>
      </c>
      <c r="V10" s="30">
        <f t="shared" si="3"/>
        <v>441</v>
      </c>
      <c r="W10" s="16"/>
      <c r="X10" s="17"/>
    </row>
    <row r="11" spans="1:24" ht="24" customHeight="1" thickBot="1" x14ac:dyDescent="0.35">
      <c r="A11" s="6"/>
      <c r="B11" s="14"/>
      <c r="C11" s="23"/>
      <c r="D11" s="23"/>
      <c r="E11" s="23"/>
      <c r="F11" s="23"/>
      <c r="G11" s="23"/>
      <c r="H11" s="23"/>
      <c r="I11" s="23"/>
      <c r="J11" s="13"/>
      <c r="K11" s="7"/>
      <c r="N11" s="6"/>
      <c r="O11" s="14"/>
      <c r="P11" s="23"/>
      <c r="Q11" s="23"/>
      <c r="R11" s="23"/>
      <c r="S11" s="23"/>
      <c r="T11" s="23"/>
      <c r="U11" s="23"/>
      <c r="V11" s="23"/>
      <c r="W11" s="13"/>
      <c r="X11" s="7"/>
    </row>
    <row r="12" spans="1:24" ht="24" customHeight="1" x14ac:dyDescent="0.3">
      <c r="A12" s="3" t="s">
        <v>1</v>
      </c>
      <c r="B12" s="1" t="s">
        <v>20</v>
      </c>
      <c r="C12" s="18">
        <v>104</v>
      </c>
      <c r="D12" s="18">
        <v>118</v>
      </c>
      <c r="E12" s="18">
        <v>90</v>
      </c>
      <c r="F12" s="18">
        <v>100</v>
      </c>
      <c r="G12" s="18">
        <v>112</v>
      </c>
      <c r="H12" s="18">
        <v>160</v>
      </c>
      <c r="I12" s="26">
        <f t="shared" ref="I12:I17" si="4">SUM(C12:H12)</f>
        <v>684</v>
      </c>
      <c r="J12" s="11" t="s">
        <v>18</v>
      </c>
      <c r="K12" s="5"/>
      <c r="N12" s="3" t="s">
        <v>1</v>
      </c>
      <c r="O12" s="1" t="s">
        <v>20</v>
      </c>
      <c r="P12" s="18">
        <v>93</v>
      </c>
      <c r="Q12" s="18">
        <v>133</v>
      </c>
      <c r="R12" s="18">
        <v>107</v>
      </c>
      <c r="S12" s="18">
        <v>137</v>
      </c>
      <c r="T12" s="18">
        <v>111</v>
      </c>
      <c r="U12" s="18">
        <v>197</v>
      </c>
      <c r="V12" s="26">
        <f t="shared" ref="V12:V17" si="5">SUM(P12:U12)</f>
        <v>778</v>
      </c>
      <c r="W12" s="11" t="s">
        <v>18</v>
      </c>
      <c r="X12" s="5"/>
    </row>
    <row r="13" spans="1:24" ht="24" customHeight="1" x14ac:dyDescent="0.3">
      <c r="A13" s="3" t="s">
        <v>2</v>
      </c>
      <c r="B13" s="1" t="s">
        <v>20</v>
      </c>
      <c r="C13" s="19">
        <v>170</v>
      </c>
      <c r="D13" s="19">
        <v>151</v>
      </c>
      <c r="E13" s="19">
        <v>114</v>
      </c>
      <c r="F13" s="19">
        <v>109</v>
      </c>
      <c r="G13" s="19">
        <v>128</v>
      </c>
      <c r="H13" s="19">
        <v>190</v>
      </c>
      <c r="I13" s="27">
        <f t="shared" si="4"/>
        <v>862</v>
      </c>
      <c r="J13" s="12" t="s">
        <v>19</v>
      </c>
      <c r="K13" s="4"/>
      <c r="N13" s="3" t="s">
        <v>2</v>
      </c>
      <c r="O13" s="1" t="s">
        <v>20</v>
      </c>
      <c r="P13" s="19">
        <v>144</v>
      </c>
      <c r="Q13" s="19">
        <v>163</v>
      </c>
      <c r="R13" s="19">
        <v>106</v>
      </c>
      <c r="S13" s="19">
        <v>123</v>
      </c>
      <c r="T13" s="19">
        <v>153</v>
      </c>
      <c r="U13" s="19">
        <v>185</v>
      </c>
      <c r="V13" s="27">
        <f t="shared" si="5"/>
        <v>874</v>
      </c>
      <c r="W13" s="12" t="s">
        <v>19</v>
      </c>
      <c r="X13" s="4"/>
    </row>
    <row r="14" spans="1:24" ht="24" customHeight="1" x14ac:dyDescent="0.3">
      <c r="B14" s="31" t="s">
        <v>11</v>
      </c>
      <c r="C14" s="19">
        <v>455</v>
      </c>
      <c r="D14" s="19">
        <v>280</v>
      </c>
      <c r="E14" s="19">
        <v>134</v>
      </c>
      <c r="F14" s="19">
        <v>152</v>
      </c>
      <c r="G14" s="19">
        <v>176</v>
      </c>
      <c r="H14" s="19">
        <v>230</v>
      </c>
      <c r="I14" s="26">
        <f t="shared" si="4"/>
        <v>1427</v>
      </c>
      <c r="J14" s="11" t="s">
        <v>18</v>
      </c>
      <c r="K14" s="4"/>
      <c r="O14" s="31" t="s">
        <v>11</v>
      </c>
      <c r="P14" s="19">
        <v>418</v>
      </c>
      <c r="Q14" s="19">
        <v>286</v>
      </c>
      <c r="R14" s="19">
        <v>140</v>
      </c>
      <c r="S14" s="19">
        <v>163</v>
      </c>
      <c r="T14" s="19">
        <v>152</v>
      </c>
      <c r="U14" s="19">
        <v>246</v>
      </c>
      <c r="V14" s="26">
        <f t="shared" si="5"/>
        <v>1405</v>
      </c>
      <c r="W14" s="11" t="s">
        <v>18</v>
      </c>
      <c r="X14" s="4"/>
    </row>
    <row r="15" spans="1:24" ht="24" customHeight="1" x14ac:dyDescent="0.3">
      <c r="B15" s="1" t="s">
        <v>11</v>
      </c>
      <c r="C15" s="19">
        <v>141</v>
      </c>
      <c r="D15" s="19">
        <v>169</v>
      </c>
      <c r="E15" s="19">
        <v>127</v>
      </c>
      <c r="F15" s="19">
        <v>130</v>
      </c>
      <c r="G15" s="19">
        <v>200</v>
      </c>
      <c r="H15" s="19">
        <v>555</v>
      </c>
      <c r="I15" s="27">
        <f t="shared" si="4"/>
        <v>1322</v>
      </c>
      <c r="J15" s="12" t="s">
        <v>19</v>
      </c>
      <c r="K15" s="4"/>
      <c r="O15" s="1" t="s">
        <v>11</v>
      </c>
      <c r="P15" s="19">
        <v>120</v>
      </c>
      <c r="Q15" s="19">
        <v>203</v>
      </c>
      <c r="R15" s="19">
        <v>123</v>
      </c>
      <c r="S15" s="19">
        <v>162</v>
      </c>
      <c r="T15" s="19">
        <v>161</v>
      </c>
      <c r="U15" s="19">
        <v>491</v>
      </c>
      <c r="V15" s="27">
        <f t="shared" si="5"/>
        <v>1260</v>
      </c>
      <c r="W15" s="12" t="s">
        <v>19</v>
      </c>
      <c r="X15" s="4"/>
    </row>
    <row r="16" spans="1:24" ht="24" customHeight="1" x14ac:dyDescent="0.3">
      <c r="B16" s="1" t="s">
        <v>21</v>
      </c>
      <c r="C16" s="19">
        <v>201</v>
      </c>
      <c r="D16" s="19">
        <v>161</v>
      </c>
      <c r="E16" s="19">
        <v>126</v>
      </c>
      <c r="F16" s="19">
        <v>148</v>
      </c>
      <c r="G16" s="19">
        <v>200</v>
      </c>
      <c r="H16" s="19">
        <v>425</v>
      </c>
      <c r="I16" s="26">
        <f t="shared" si="4"/>
        <v>1261</v>
      </c>
      <c r="J16" s="11" t="s">
        <v>18</v>
      </c>
      <c r="K16" s="4"/>
      <c r="O16" s="1" t="s">
        <v>21</v>
      </c>
      <c r="P16" s="19">
        <v>156</v>
      </c>
      <c r="Q16" s="19">
        <v>162</v>
      </c>
      <c r="R16" s="19">
        <v>83</v>
      </c>
      <c r="S16" s="19">
        <v>128</v>
      </c>
      <c r="T16" s="19">
        <v>143</v>
      </c>
      <c r="U16" s="19">
        <v>344</v>
      </c>
      <c r="V16" s="26">
        <f t="shared" si="5"/>
        <v>1016</v>
      </c>
      <c r="W16" s="11" t="s">
        <v>18</v>
      </c>
      <c r="X16" s="4"/>
    </row>
    <row r="17" spans="1:24" ht="24" customHeight="1" x14ac:dyDescent="0.3">
      <c r="B17" s="1" t="s">
        <v>21</v>
      </c>
      <c r="C17" s="19">
        <v>307</v>
      </c>
      <c r="D17" s="19">
        <v>180</v>
      </c>
      <c r="E17" s="19">
        <v>130</v>
      </c>
      <c r="F17" s="19">
        <v>134</v>
      </c>
      <c r="G17" s="19">
        <v>163</v>
      </c>
      <c r="H17" s="19">
        <v>236</v>
      </c>
      <c r="I17" s="27">
        <f t="shared" si="4"/>
        <v>1150</v>
      </c>
      <c r="J17" s="12" t="s">
        <v>19</v>
      </c>
      <c r="K17" s="4"/>
      <c r="O17" s="1" t="s">
        <v>21</v>
      </c>
      <c r="P17" s="19">
        <v>276</v>
      </c>
      <c r="Q17" s="19">
        <v>173</v>
      </c>
      <c r="R17" s="19">
        <v>96</v>
      </c>
      <c r="S17" s="19">
        <v>111</v>
      </c>
      <c r="T17" s="19">
        <v>136</v>
      </c>
      <c r="U17" s="19">
        <v>241</v>
      </c>
      <c r="V17" s="27">
        <f t="shared" si="5"/>
        <v>1033</v>
      </c>
      <c r="W17" s="12" t="s">
        <v>19</v>
      </c>
      <c r="X17" s="4"/>
    </row>
    <row r="18" spans="1:24" ht="24" customHeight="1" x14ac:dyDescent="0.3">
      <c r="B18" s="1" t="s">
        <v>22</v>
      </c>
      <c r="C18" s="24">
        <f t="shared" ref="C18:I18" si="6">SUM(C12:C17)</f>
        <v>1378</v>
      </c>
      <c r="D18" s="24">
        <f t="shared" si="6"/>
        <v>1059</v>
      </c>
      <c r="E18" s="24">
        <f t="shared" si="6"/>
        <v>721</v>
      </c>
      <c r="F18" s="24">
        <f t="shared" si="6"/>
        <v>773</v>
      </c>
      <c r="G18" s="24">
        <f t="shared" si="6"/>
        <v>979</v>
      </c>
      <c r="H18" s="24">
        <f t="shared" si="6"/>
        <v>1796</v>
      </c>
      <c r="I18" s="30">
        <f t="shared" si="6"/>
        <v>6706</v>
      </c>
      <c r="J18" s="16"/>
      <c r="K18" s="17"/>
      <c r="O18" s="1" t="s">
        <v>22</v>
      </c>
      <c r="P18" s="24">
        <f t="shared" ref="P18:V18" si="7">SUM(P12:P17)</f>
        <v>1207</v>
      </c>
      <c r="Q18" s="24">
        <f t="shared" si="7"/>
        <v>1120</v>
      </c>
      <c r="R18" s="24">
        <f t="shared" si="7"/>
        <v>655</v>
      </c>
      <c r="S18" s="24">
        <f t="shared" si="7"/>
        <v>824</v>
      </c>
      <c r="T18" s="24">
        <f t="shared" si="7"/>
        <v>856</v>
      </c>
      <c r="U18" s="24">
        <f t="shared" si="7"/>
        <v>1704</v>
      </c>
      <c r="V18" s="30">
        <f t="shared" si="7"/>
        <v>6366</v>
      </c>
      <c r="W18" s="16"/>
      <c r="X18" s="17"/>
    </row>
    <row r="19" spans="1:24" ht="24" customHeight="1" thickBot="1" x14ac:dyDescent="0.35">
      <c r="A19" s="6"/>
      <c r="B19" s="6"/>
      <c r="C19" s="21"/>
      <c r="D19" s="21"/>
      <c r="E19" s="21"/>
      <c r="F19" s="21"/>
      <c r="G19" s="21"/>
      <c r="H19" s="21"/>
      <c r="I19" s="21"/>
      <c r="J19" s="13"/>
      <c r="K19" s="7"/>
      <c r="N19" s="6"/>
      <c r="O19" s="6"/>
      <c r="P19" s="21"/>
      <c r="Q19" s="21"/>
      <c r="R19" s="21"/>
      <c r="S19" s="21"/>
      <c r="T19" s="21"/>
      <c r="U19" s="21"/>
      <c r="V19" s="21"/>
      <c r="W19" s="13"/>
      <c r="X19" s="7"/>
    </row>
    <row r="20" spans="1:24" ht="24" customHeight="1" x14ac:dyDescent="0.3">
      <c r="A20" s="1" t="s">
        <v>3</v>
      </c>
      <c r="B20" s="1" t="s">
        <v>20</v>
      </c>
      <c r="C20" s="18">
        <v>2</v>
      </c>
      <c r="D20" s="18">
        <v>14</v>
      </c>
      <c r="E20" s="18">
        <v>16</v>
      </c>
      <c r="F20" s="18">
        <v>12</v>
      </c>
      <c r="G20" s="18">
        <v>16</v>
      </c>
      <c r="H20" s="18">
        <v>11</v>
      </c>
      <c r="I20" s="26">
        <f t="shared" ref="I20:I25" si="8">SUM(C20:H20)</f>
        <v>71</v>
      </c>
      <c r="J20" s="11" t="s">
        <v>18</v>
      </c>
      <c r="K20" s="5"/>
      <c r="N20" s="1" t="s">
        <v>3</v>
      </c>
      <c r="O20" s="1" t="s">
        <v>20</v>
      </c>
      <c r="P20" s="18">
        <v>7</v>
      </c>
      <c r="Q20" s="18">
        <v>11</v>
      </c>
      <c r="R20" s="18">
        <v>13</v>
      </c>
      <c r="S20" s="18">
        <v>9</v>
      </c>
      <c r="T20" s="18">
        <v>12</v>
      </c>
      <c r="U20" s="18">
        <v>4</v>
      </c>
      <c r="V20" s="26">
        <f t="shared" ref="V20:V25" si="9">SUM(P20:U20)</f>
        <v>56</v>
      </c>
      <c r="W20" s="11" t="s">
        <v>18</v>
      </c>
      <c r="X20" s="5"/>
    </row>
    <row r="21" spans="1:24" ht="24" customHeight="1" x14ac:dyDescent="0.3">
      <c r="B21" s="1" t="s">
        <v>20</v>
      </c>
      <c r="C21" s="19">
        <v>10</v>
      </c>
      <c r="D21" s="19">
        <v>12</v>
      </c>
      <c r="E21" s="19">
        <v>18</v>
      </c>
      <c r="F21" s="19">
        <v>10</v>
      </c>
      <c r="G21" s="19">
        <v>11</v>
      </c>
      <c r="H21" s="19">
        <v>7</v>
      </c>
      <c r="I21" s="27">
        <f t="shared" si="8"/>
        <v>68</v>
      </c>
      <c r="J21" s="12" t="s">
        <v>19</v>
      </c>
      <c r="K21" s="4"/>
      <c r="O21" s="1" t="s">
        <v>20</v>
      </c>
      <c r="P21" s="19">
        <v>14</v>
      </c>
      <c r="Q21" s="19">
        <v>10</v>
      </c>
      <c r="R21" s="19">
        <v>8</v>
      </c>
      <c r="S21" s="19">
        <v>11</v>
      </c>
      <c r="T21" s="19">
        <v>9</v>
      </c>
      <c r="U21" s="19">
        <v>10</v>
      </c>
      <c r="V21" s="27">
        <f t="shared" si="9"/>
        <v>62</v>
      </c>
      <c r="W21" s="12" t="s">
        <v>19</v>
      </c>
      <c r="X21" s="4"/>
    </row>
    <row r="22" spans="1:24" ht="24" customHeight="1" x14ac:dyDescent="0.3">
      <c r="B22" s="31" t="s">
        <v>11</v>
      </c>
      <c r="C22" s="19">
        <v>12</v>
      </c>
      <c r="D22" s="19">
        <v>20</v>
      </c>
      <c r="E22" s="19">
        <v>8</v>
      </c>
      <c r="F22" s="19">
        <v>23</v>
      </c>
      <c r="G22" s="19">
        <v>12</v>
      </c>
      <c r="H22" s="19">
        <v>7</v>
      </c>
      <c r="I22" s="26">
        <f t="shared" si="8"/>
        <v>82</v>
      </c>
      <c r="J22" s="11" t="s">
        <v>18</v>
      </c>
      <c r="K22" s="4"/>
      <c r="O22" s="31" t="s">
        <v>11</v>
      </c>
      <c r="P22" s="19">
        <v>13</v>
      </c>
      <c r="Q22" s="19">
        <v>18</v>
      </c>
      <c r="R22" s="19">
        <v>15</v>
      </c>
      <c r="S22" s="19">
        <v>19</v>
      </c>
      <c r="T22" s="19">
        <v>5</v>
      </c>
      <c r="U22" s="19">
        <v>12</v>
      </c>
      <c r="V22" s="26">
        <f t="shared" si="9"/>
        <v>82</v>
      </c>
      <c r="W22" s="11" t="s">
        <v>18</v>
      </c>
      <c r="X22" s="4"/>
    </row>
    <row r="23" spans="1:24" ht="24" customHeight="1" x14ac:dyDescent="0.3">
      <c r="B23" s="1" t="s">
        <v>11</v>
      </c>
      <c r="C23" s="20">
        <v>10</v>
      </c>
      <c r="D23" s="20">
        <v>15</v>
      </c>
      <c r="E23" s="20">
        <v>17</v>
      </c>
      <c r="F23" s="20">
        <v>22</v>
      </c>
      <c r="G23" s="20">
        <v>10</v>
      </c>
      <c r="H23" s="20">
        <v>12</v>
      </c>
      <c r="I23" s="27">
        <f t="shared" si="8"/>
        <v>86</v>
      </c>
      <c r="J23" s="12" t="s">
        <v>19</v>
      </c>
      <c r="K23" s="17"/>
      <c r="O23" s="1" t="s">
        <v>11</v>
      </c>
      <c r="P23" s="20">
        <v>9</v>
      </c>
      <c r="Q23" s="20">
        <v>7</v>
      </c>
      <c r="R23" s="20">
        <v>19</v>
      </c>
      <c r="S23" s="20">
        <v>22</v>
      </c>
      <c r="T23" s="20">
        <v>11</v>
      </c>
      <c r="U23" s="20">
        <v>10</v>
      </c>
      <c r="V23" s="27">
        <f t="shared" si="9"/>
        <v>78</v>
      </c>
      <c r="W23" s="12" t="s">
        <v>19</v>
      </c>
      <c r="X23" s="17"/>
    </row>
    <row r="24" spans="1:24" ht="24" customHeight="1" x14ac:dyDescent="0.3">
      <c r="B24" s="1" t="s">
        <v>21</v>
      </c>
      <c r="C24" s="20">
        <v>4</v>
      </c>
      <c r="D24" s="20">
        <v>3</v>
      </c>
      <c r="E24" s="20">
        <v>14</v>
      </c>
      <c r="F24" s="20">
        <v>11</v>
      </c>
      <c r="G24" s="20">
        <v>6</v>
      </c>
      <c r="H24" s="20">
        <v>0</v>
      </c>
      <c r="I24" s="28">
        <f t="shared" si="8"/>
        <v>38</v>
      </c>
      <c r="J24" s="11" t="s">
        <v>18</v>
      </c>
      <c r="K24" s="17"/>
      <c r="O24" s="1" t="s">
        <v>21</v>
      </c>
      <c r="P24" s="20">
        <v>3</v>
      </c>
      <c r="Q24" s="20">
        <v>2</v>
      </c>
      <c r="R24" s="20">
        <v>3</v>
      </c>
      <c r="S24" s="20">
        <v>5</v>
      </c>
      <c r="T24" s="20">
        <v>3</v>
      </c>
      <c r="U24" s="20">
        <v>2</v>
      </c>
      <c r="V24" s="28">
        <f t="shared" si="9"/>
        <v>18</v>
      </c>
      <c r="W24" s="11" t="s">
        <v>18</v>
      </c>
      <c r="X24" s="17"/>
    </row>
    <row r="25" spans="1:24" ht="24" customHeight="1" x14ac:dyDescent="0.3">
      <c r="B25" s="1" t="s">
        <v>21</v>
      </c>
      <c r="C25" s="20">
        <v>5</v>
      </c>
      <c r="D25" s="20">
        <v>17</v>
      </c>
      <c r="E25" s="20">
        <v>6</v>
      </c>
      <c r="F25" s="20">
        <v>6</v>
      </c>
      <c r="G25" s="20">
        <v>4</v>
      </c>
      <c r="H25" s="20">
        <v>0</v>
      </c>
      <c r="I25" s="24">
        <f t="shared" si="8"/>
        <v>38</v>
      </c>
      <c r="J25" s="12" t="s">
        <v>19</v>
      </c>
      <c r="K25" s="17"/>
      <c r="O25" s="1" t="s">
        <v>21</v>
      </c>
      <c r="P25" s="20">
        <v>3</v>
      </c>
      <c r="Q25" s="20">
        <v>7</v>
      </c>
      <c r="R25" s="20">
        <v>5</v>
      </c>
      <c r="S25" s="20">
        <v>6</v>
      </c>
      <c r="T25" s="20">
        <v>2</v>
      </c>
      <c r="U25" s="20">
        <v>2</v>
      </c>
      <c r="V25" s="24">
        <f t="shared" si="9"/>
        <v>25</v>
      </c>
      <c r="W25" s="12" t="s">
        <v>19</v>
      </c>
      <c r="X25" s="17"/>
    </row>
    <row r="26" spans="1:24" ht="24" customHeight="1" x14ac:dyDescent="0.3">
      <c r="B26" s="1" t="s">
        <v>22</v>
      </c>
      <c r="C26" s="20">
        <f t="shared" ref="C26:I26" si="10">SUM(C20:C25)</f>
        <v>43</v>
      </c>
      <c r="D26" s="20">
        <f t="shared" si="10"/>
        <v>81</v>
      </c>
      <c r="E26" s="20">
        <f t="shared" si="10"/>
        <v>79</v>
      </c>
      <c r="F26" s="20">
        <f t="shared" si="10"/>
        <v>84</v>
      </c>
      <c r="G26" s="20">
        <f t="shared" si="10"/>
        <v>59</v>
      </c>
      <c r="H26" s="20">
        <f t="shared" si="10"/>
        <v>37</v>
      </c>
      <c r="I26" s="30">
        <f t="shared" si="10"/>
        <v>383</v>
      </c>
      <c r="J26" s="16"/>
      <c r="K26" s="17"/>
      <c r="O26" s="1" t="s">
        <v>22</v>
      </c>
      <c r="P26" s="20">
        <f t="shared" ref="P26:V26" si="11">SUM(P20:P25)</f>
        <v>49</v>
      </c>
      <c r="Q26" s="20">
        <f t="shared" si="11"/>
        <v>55</v>
      </c>
      <c r="R26" s="20">
        <f t="shared" si="11"/>
        <v>63</v>
      </c>
      <c r="S26" s="20">
        <f t="shared" si="11"/>
        <v>72</v>
      </c>
      <c r="T26" s="20">
        <f t="shared" si="11"/>
        <v>42</v>
      </c>
      <c r="U26" s="20">
        <f t="shared" si="11"/>
        <v>40</v>
      </c>
      <c r="V26" s="30">
        <f t="shared" si="11"/>
        <v>321</v>
      </c>
      <c r="W26" s="16"/>
      <c r="X26" s="17"/>
    </row>
    <row r="27" spans="1:24" ht="24" customHeight="1" thickBot="1" x14ac:dyDescent="0.35">
      <c r="A27" s="6"/>
      <c r="B27" s="6"/>
      <c r="C27" s="21"/>
      <c r="D27" s="21"/>
      <c r="E27" s="21"/>
      <c r="F27" s="21"/>
      <c r="G27" s="21"/>
      <c r="H27" s="21"/>
      <c r="I27" s="21"/>
      <c r="J27" s="13"/>
      <c r="K27" s="7"/>
      <c r="N27" s="6"/>
      <c r="O27" s="6"/>
      <c r="P27" s="21"/>
      <c r="Q27" s="21"/>
      <c r="R27" s="21"/>
      <c r="S27" s="21"/>
      <c r="T27" s="21"/>
      <c r="U27" s="21"/>
      <c r="V27" s="21"/>
      <c r="W27" s="13"/>
      <c r="X27" s="7"/>
    </row>
    <row r="28" spans="1:24" ht="24" customHeight="1" x14ac:dyDescent="0.3">
      <c r="A28" s="3" t="s">
        <v>4</v>
      </c>
      <c r="B28" s="1" t="s">
        <v>20</v>
      </c>
      <c r="C28" s="18">
        <v>2</v>
      </c>
      <c r="D28" s="18">
        <v>2</v>
      </c>
      <c r="E28" s="18">
        <v>3</v>
      </c>
      <c r="F28" s="18">
        <v>4</v>
      </c>
      <c r="G28" s="18">
        <v>0</v>
      </c>
      <c r="H28" s="18">
        <v>0</v>
      </c>
      <c r="I28" s="26">
        <f t="shared" ref="I28:I33" si="12">SUM(C28:H28)</f>
        <v>11</v>
      </c>
      <c r="J28" s="11" t="s">
        <v>18</v>
      </c>
      <c r="K28" s="5"/>
      <c r="N28" s="3" t="s">
        <v>4</v>
      </c>
      <c r="O28" s="1" t="s">
        <v>20</v>
      </c>
      <c r="P28" s="18">
        <v>0</v>
      </c>
      <c r="Q28" s="18">
        <v>0</v>
      </c>
      <c r="R28" s="18">
        <v>1</v>
      </c>
      <c r="S28" s="18">
        <v>5</v>
      </c>
      <c r="T28" s="18">
        <v>7</v>
      </c>
      <c r="U28" s="18">
        <v>5</v>
      </c>
      <c r="V28" s="26">
        <f t="shared" ref="V28:V33" si="13">SUM(P28:U28)</f>
        <v>18</v>
      </c>
      <c r="W28" s="11" t="s">
        <v>18</v>
      </c>
      <c r="X28" s="5"/>
    </row>
    <row r="29" spans="1:24" ht="24" customHeight="1" x14ac:dyDescent="0.3">
      <c r="A29" s="3" t="s">
        <v>5</v>
      </c>
      <c r="B29" s="1" t="s">
        <v>20</v>
      </c>
      <c r="C29" s="19">
        <v>0</v>
      </c>
      <c r="D29" s="19">
        <v>0</v>
      </c>
      <c r="E29" s="19">
        <v>1</v>
      </c>
      <c r="F29" s="19">
        <v>2</v>
      </c>
      <c r="G29" s="19">
        <v>0</v>
      </c>
      <c r="H29" s="19">
        <v>0</v>
      </c>
      <c r="I29" s="27">
        <f t="shared" si="12"/>
        <v>3</v>
      </c>
      <c r="J29" s="12" t="s">
        <v>19</v>
      </c>
      <c r="K29" s="4"/>
      <c r="N29" s="3" t="s">
        <v>5</v>
      </c>
      <c r="O29" s="1" t="s">
        <v>20</v>
      </c>
      <c r="P29" s="19">
        <v>1</v>
      </c>
      <c r="Q29" s="19">
        <v>1</v>
      </c>
      <c r="R29" s="19">
        <v>4</v>
      </c>
      <c r="S29" s="19">
        <v>2</v>
      </c>
      <c r="T29" s="19">
        <v>7</v>
      </c>
      <c r="U29" s="19">
        <v>6</v>
      </c>
      <c r="V29" s="27">
        <f t="shared" si="13"/>
        <v>21</v>
      </c>
      <c r="W29" s="12" t="s">
        <v>19</v>
      </c>
      <c r="X29" s="4"/>
    </row>
    <row r="30" spans="1:24" ht="24" customHeight="1" x14ac:dyDescent="0.3">
      <c r="B30" s="31" t="s">
        <v>11</v>
      </c>
      <c r="C30" s="19">
        <v>1</v>
      </c>
      <c r="D30" s="19">
        <v>1</v>
      </c>
      <c r="E30" s="19">
        <v>0</v>
      </c>
      <c r="F30" s="19">
        <v>1</v>
      </c>
      <c r="G30" s="19">
        <v>3</v>
      </c>
      <c r="H30" s="19">
        <v>2</v>
      </c>
      <c r="I30" s="26">
        <f t="shared" si="12"/>
        <v>8</v>
      </c>
      <c r="J30" s="11" t="s">
        <v>18</v>
      </c>
      <c r="K30" s="4"/>
      <c r="O30" s="31" t="s">
        <v>11</v>
      </c>
      <c r="P30" s="19">
        <v>1</v>
      </c>
      <c r="Q30" s="19">
        <v>0</v>
      </c>
      <c r="R30" s="19">
        <v>6</v>
      </c>
      <c r="S30" s="19">
        <v>5</v>
      </c>
      <c r="T30" s="19">
        <v>8</v>
      </c>
      <c r="U30" s="19">
        <v>6</v>
      </c>
      <c r="V30" s="26">
        <f t="shared" si="13"/>
        <v>26</v>
      </c>
      <c r="W30" s="11" t="s">
        <v>18</v>
      </c>
      <c r="X30" s="4"/>
    </row>
    <row r="31" spans="1:24" ht="24" customHeight="1" x14ac:dyDescent="0.3">
      <c r="B31" s="1" t="s">
        <v>11</v>
      </c>
      <c r="C31" s="20">
        <v>2</v>
      </c>
      <c r="D31" s="20">
        <v>3</v>
      </c>
      <c r="E31" s="20">
        <v>0</v>
      </c>
      <c r="F31" s="20">
        <v>4</v>
      </c>
      <c r="G31" s="20">
        <v>3</v>
      </c>
      <c r="H31" s="20">
        <v>1</v>
      </c>
      <c r="I31" s="27">
        <f t="shared" si="12"/>
        <v>13</v>
      </c>
      <c r="J31" s="12" t="s">
        <v>19</v>
      </c>
      <c r="K31" s="4"/>
      <c r="O31" s="1" t="s">
        <v>11</v>
      </c>
      <c r="P31" s="20">
        <v>0</v>
      </c>
      <c r="Q31" s="20">
        <v>2</v>
      </c>
      <c r="R31" s="20">
        <v>2</v>
      </c>
      <c r="S31" s="20">
        <v>4</v>
      </c>
      <c r="T31" s="20">
        <v>9</v>
      </c>
      <c r="U31" s="20">
        <v>5</v>
      </c>
      <c r="V31" s="27">
        <f t="shared" si="13"/>
        <v>22</v>
      </c>
      <c r="W31" s="12" t="s">
        <v>19</v>
      </c>
      <c r="X31" s="4"/>
    </row>
    <row r="32" spans="1:24" ht="24" customHeight="1" x14ac:dyDescent="0.3">
      <c r="B32" s="1" t="s">
        <v>21</v>
      </c>
      <c r="C32" s="20">
        <v>0</v>
      </c>
      <c r="D32" s="20">
        <v>1</v>
      </c>
      <c r="E32" s="20">
        <v>2</v>
      </c>
      <c r="F32" s="20">
        <v>2</v>
      </c>
      <c r="G32" s="20">
        <v>6</v>
      </c>
      <c r="H32" s="20">
        <v>0</v>
      </c>
      <c r="I32" s="28">
        <f t="shared" si="12"/>
        <v>11</v>
      </c>
      <c r="J32" s="11" t="s">
        <v>18</v>
      </c>
      <c r="K32" s="4"/>
      <c r="O32" s="1" t="s">
        <v>21</v>
      </c>
      <c r="P32" s="20">
        <v>0</v>
      </c>
      <c r="Q32" s="20">
        <v>1</v>
      </c>
      <c r="R32" s="20">
        <v>2</v>
      </c>
      <c r="S32" s="20">
        <v>1</v>
      </c>
      <c r="T32" s="20">
        <v>0</v>
      </c>
      <c r="U32" s="20">
        <v>2</v>
      </c>
      <c r="V32" s="28">
        <f t="shared" si="13"/>
        <v>6</v>
      </c>
      <c r="W32" s="11" t="s">
        <v>18</v>
      </c>
      <c r="X32" s="4"/>
    </row>
    <row r="33" spans="1:24" ht="24" customHeight="1" x14ac:dyDescent="0.3">
      <c r="B33" s="1" t="s">
        <v>21</v>
      </c>
      <c r="C33" s="20">
        <v>1</v>
      </c>
      <c r="D33" s="20">
        <v>1</v>
      </c>
      <c r="E33" s="20">
        <v>3</v>
      </c>
      <c r="F33" s="20">
        <v>3</v>
      </c>
      <c r="G33" s="20">
        <v>3</v>
      </c>
      <c r="H33" s="20">
        <v>0</v>
      </c>
      <c r="I33" s="24">
        <f t="shared" si="12"/>
        <v>11</v>
      </c>
      <c r="J33" s="12" t="s">
        <v>19</v>
      </c>
      <c r="K33" s="4"/>
      <c r="O33" s="1" t="s">
        <v>21</v>
      </c>
      <c r="P33" s="20">
        <v>0</v>
      </c>
      <c r="Q33" s="20">
        <v>0</v>
      </c>
      <c r="R33" s="20">
        <v>3</v>
      </c>
      <c r="S33" s="20">
        <v>3</v>
      </c>
      <c r="T33" s="20">
        <v>0</v>
      </c>
      <c r="U33" s="20">
        <v>1</v>
      </c>
      <c r="V33" s="24">
        <f t="shared" si="13"/>
        <v>7</v>
      </c>
      <c r="W33" s="12" t="s">
        <v>19</v>
      </c>
      <c r="X33" s="4"/>
    </row>
    <row r="34" spans="1:24" ht="24" customHeight="1" x14ac:dyDescent="0.3">
      <c r="B34" s="1" t="s">
        <v>22</v>
      </c>
      <c r="C34" s="24">
        <f t="shared" ref="C34:I34" si="14">SUM(C28:C33)</f>
        <v>6</v>
      </c>
      <c r="D34" s="24">
        <f t="shared" si="14"/>
        <v>8</v>
      </c>
      <c r="E34" s="24">
        <f t="shared" si="14"/>
        <v>9</v>
      </c>
      <c r="F34" s="24">
        <f t="shared" si="14"/>
        <v>16</v>
      </c>
      <c r="G34" s="24">
        <f t="shared" si="14"/>
        <v>15</v>
      </c>
      <c r="H34" s="24">
        <f t="shared" si="14"/>
        <v>3</v>
      </c>
      <c r="I34" s="30">
        <f t="shared" si="14"/>
        <v>57</v>
      </c>
      <c r="J34" s="16"/>
      <c r="K34" s="17"/>
      <c r="O34" s="1" t="s">
        <v>22</v>
      </c>
      <c r="P34" s="24">
        <f t="shared" ref="P34:V34" si="15">SUM(P28:P33)</f>
        <v>2</v>
      </c>
      <c r="Q34" s="24">
        <f t="shared" si="15"/>
        <v>4</v>
      </c>
      <c r="R34" s="24">
        <f t="shared" si="15"/>
        <v>18</v>
      </c>
      <c r="S34" s="24">
        <f t="shared" si="15"/>
        <v>20</v>
      </c>
      <c r="T34" s="24">
        <f t="shared" si="15"/>
        <v>31</v>
      </c>
      <c r="U34" s="24">
        <f t="shared" si="15"/>
        <v>25</v>
      </c>
      <c r="V34" s="30">
        <f t="shared" si="15"/>
        <v>100</v>
      </c>
      <c r="W34" s="16"/>
      <c r="X34" s="17"/>
    </row>
    <row r="35" spans="1:24" ht="24" customHeight="1" thickBot="1" x14ac:dyDescent="0.35">
      <c r="A35" s="6"/>
      <c r="B35" s="25"/>
      <c r="C35" s="22"/>
      <c r="D35" s="22"/>
      <c r="E35" s="22"/>
      <c r="F35" s="22"/>
      <c r="G35" s="22"/>
      <c r="H35" s="22"/>
      <c r="I35" s="22"/>
      <c r="J35" s="13"/>
      <c r="K35" s="7"/>
      <c r="N35" s="6"/>
      <c r="O35" s="25"/>
      <c r="P35" s="22"/>
      <c r="Q35" s="22"/>
      <c r="R35" s="22"/>
      <c r="S35" s="22"/>
      <c r="T35" s="22"/>
      <c r="U35" s="22"/>
      <c r="V35" s="22"/>
      <c r="W35" s="13"/>
      <c r="X35" s="7"/>
    </row>
    <row r="36" spans="1:24" ht="24" customHeight="1" x14ac:dyDescent="0.3">
      <c r="C36" s="5"/>
      <c r="D36" s="5"/>
      <c r="E36" s="5"/>
      <c r="F36" s="5"/>
      <c r="G36" s="5"/>
      <c r="H36" s="5"/>
      <c r="I36" s="5"/>
      <c r="J36" s="11"/>
      <c r="K36" s="5"/>
      <c r="P36" s="5"/>
      <c r="Q36" s="5"/>
      <c r="R36" s="5"/>
      <c r="S36" s="5"/>
      <c r="T36" s="5"/>
      <c r="U36" s="5"/>
      <c r="V36" s="5"/>
      <c r="W36" s="11"/>
      <c r="X36" s="5"/>
    </row>
    <row r="37" spans="1:24" ht="24" customHeight="1" x14ac:dyDescent="0.3"/>
    <row r="38" spans="1:24" ht="24" customHeight="1" x14ac:dyDescent="0.3"/>
    <row r="39" spans="1:24" ht="24" customHeight="1" x14ac:dyDescent="0.3"/>
    <row r="40" spans="1:24" ht="24" customHeight="1" x14ac:dyDescent="0.3"/>
    <row r="41" spans="1:24" ht="24" customHeight="1" x14ac:dyDescent="0.3"/>
    <row r="42" spans="1:24" ht="24" customHeight="1" x14ac:dyDescent="0.3"/>
    <row r="43" spans="1:24" ht="24" customHeight="1" x14ac:dyDescent="0.3"/>
    <row r="44" spans="1:24" ht="24" customHeight="1" x14ac:dyDescent="0.3"/>
    <row r="45" spans="1:24" ht="24" customHeight="1" x14ac:dyDescent="0.3"/>
    <row r="46" spans="1:24" ht="24" customHeight="1" x14ac:dyDescent="0.3"/>
    <row r="47" spans="1:24" ht="24" customHeight="1" x14ac:dyDescent="0.3"/>
    <row r="48" spans="1:24" ht="24" customHeight="1" x14ac:dyDescent="0.3"/>
    <row r="49" ht="24" customHeight="1" x14ac:dyDescent="0.3"/>
    <row r="50" ht="24" customHeight="1" x14ac:dyDescent="0.3"/>
    <row r="51" ht="24" customHeight="1" x14ac:dyDescent="0.3"/>
    <row r="52" ht="24" customHeight="1" x14ac:dyDescent="0.3"/>
    <row r="53" ht="24" customHeight="1" x14ac:dyDescent="0.3"/>
    <row r="54" ht="24" customHeight="1" x14ac:dyDescent="0.3"/>
    <row r="55" ht="24" customHeight="1" x14ac:dyDescent="0.3"/>
    <row r="56" ht="24" customHeight="1" x14ac:dyDescent="0.3"/>
    <row r="57" ht="24" customHeight="1" x14ac:dyDescent="0.3"/>
    <row r="58" ht="24" customHeight="1" x14ac:dyDescent="0.3"/>
    <row r="59" ht="24" customHeight="1" x14ac:dyDescent="0.3"/>
    <row r="60" ht="24" customHeight="1" x14ac:dyDescent="0.3"/>
    <row r="61" ht="24" customHeight="1" x14ac:dyDescent="0.3"/>
    <row r="62" ht="24" customHeight="1" x14ac:dyDescent="0.3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F27" sqref="F27"/>
    </sheetView>
  </sheetViews>
  <sheetFormatPr defaultRowHeight="15" x14ac:dyDescent="0.25"/>
  <cols>
    <col min="1" max="1" width="18.28515625" customWidth="1"/>
    <col min="2" max="12" width="10" customWidth="1"/>
  </cols>
  <sheetData>
    <row r="1" spans="1:12" s="2" customFormat="1" ht="23.25" x14ac:dyDescent="0.35">
      <c r="A1" s="2" t="s">
        <v>46</v>
      </c>
    </row>
    <row r="2" spans="1:12" s="2" customFormat="1" ht="23.25" x14ac:dyDescent="0.35">
      <c r="A2" s="2" t="s">
        <v>6</v>
      </c>
      <c r="B2" s="2" t="s">
        <v>11</v>
      </c>
      <c r="E2" s="2" t="s">
        <v>7</v>
      </c>
      <c r="I2" s="2" t="s">
        <v>8</v>
      </c>
      <c r="L2" s="2" t="s">
        <v>9</v>
      </c>
    </row>
    <row r="3" spans="1:12" s="2" customFormat="1" ht="24" thickBot="1" x14ac:dyDescent="0.4">
      <c r="A3" s="8"/>
      <c r="B3" s="8" t="s">
        <v>10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4" customHeight="1" x14ac:dyDescent="0.3">
      <c r="A4" s="3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4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4" customHeight="1" thickBot="1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4" customHeight="1" x14ac:dyDescent="0.3">
      <c r="A7" s="3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4" customHeight="1" x14ac:dyDescent="0.3">
      <c r="A8" s="3" t="s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24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24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4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customHeigh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24" customHeight="1" thickBot="1" x14ac:dyDescent="0.3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 ht="24" customHeight="1" x14ac:dyDescent="0.3">
      <c r="A14" s="1" t="s">
        <v>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4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4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4" customHeight="1" thickBot="1" x14ac:dyDescent="0.3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4" customHeight="1" x14ac:dyDescent="0.3">
      <c r="A18" s="3" t="s">
        <v>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4" customHeight="1" x14ac:dyDescent="0.3">
      <c r="A19" s="3" t="s">
        <v>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4" customHeight="1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4" customHeight="1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4" customHeight="1" x14ac:dyDescent="0.3">
      <c r="A22" s="3" t="s">
        <v>47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24" customHeight="1" x14ac:dyDescent="0.3">
      <c r="A23" s="3" t="s">
        <v>48</v>
      </c>
      <c r="B23" s="38"/>
      <c r="C23" s="39"/>
      <c r="D23" s="39"/>
      <c r="E23" s="39"/>
      <c r="F23" s="40"/>
      <c r="G23" s="38"/>
      <c r="H23" s="39"/>
      <c r="I23" s="39"/>
      <c r="J23" s="39"/>
      <c r="K23" s="39"/>
      <c r="L23" s="40"/>
    </row>
    <row r="24" spans="1:12" ht="24" customHeight="1" x14ac:dyDescent="0.25"/>
    <row r="25" spans="1:12" ht="24" customHeight="1" x14ac:dyDescent="0.25"/>
    <row r="26" spans="1:12" ht="24" customHeight="1" x14ac:dyDescent="0.25"/>
    <row r="27" spans="1:12" ht="24" customHeight="1" x14ac:dyDescent="0.25"/>
    <row r="28" spans="1:12" ht="24" customHeight="1" x14ac:dyDescent="0.25"/>
    <row r="29" spans="1:12" ht="24" customHeight="1" x14ac:dyDescent="0.25"/>
    <row r="30" spans="1:12" ht="24" customHeight="1" x14ac:dyDescent="0.25"/>
    <row r="31" spans="1:12" ht="24" customHeight="1" x14ac:dyDescent="0.25"/>
    <row r="32" spans="1:12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</sheetData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Blad2</vt:lpstr>
      <vt:lpstr>fietsers</vt:lpstr>
      <vt:lpstr>auto's</vt:lpstr>
      <vt:lpstr>totaal overzicht</vt:lpstr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2016-10-29T18:41:18Z</cp:lastPrinted>
  <dcterms:created xsi:type="dcterms:W3CDTF">2014-11-02T19:29:54Z</dcterms:created>
  <dcterms:modified xsi:type="dcterms:W3CDTF">2016-11-02T17:23:53Z</dcterms:modified>
</cp:coreProperties>
</file>